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-60" yWindow="0" windowWidth="25600" windowHeight="15480" tabRatio="500" activeTab="4"/>
  </bookViews>
  <sheets>
    <sheet name="Wave2d" sheetId="1" r:id="rId1"/>
    <sheet name="Mol3d" sheetId="2" r:id="rId2"/>
    <sheet name="jacobi2d" sheetId="3" r:id="rId3"/>
    <sheet name="wave2d_new" sheetId="4" r:id="rId4"/>
    <sheet name="jacobi_new" sheetId="5" r:id="rId5"/>
    <sheet name="mol3d_new" sheetId="6" r:id="rId6"/>
  </sheets>
  <calcPr calcId="140000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2" i="6" l="1"/>
  <c r="G31" i="6"/>
  <c r="G33" i="6"/>
  <c r="H33" i="6"/>
  <c r="H29" i="6"/>
  <c r="G19" i="6"/>
  <c r="G18" i="6"/>
  <c r="G20" i="6"/>
  <c r="H20" i="6"/>
  <c r="H16" i="6"/>
  <c r="H9" i="6"/>
  <c r="G3" i="6"/>
  <c r="G5" i="6"/>
  <c r="H5" i="6"/>
  <c r="H16" i="5"/>
  <c r="D32" i="5"/>
  <c r="D28" i="5"/>
  <c r="D20" i="5"/>
  <c r="D16" i="5"/>
  <c r="D9" i="5"/>
  <c r="D5" i="5"/>
  <c r="H28" i="5"/>
  <c r="H32" i="5"/>
  <c r="G19" i="5"/>
  <c r="G18" i="5"/>
  <c r="G20" i="5"/>
  <c r="H20" i="5"/>
  <c r="H9" i="5"/>
  <c r="G5" i="5"/>
  <c r="H5" i="5"/>
  <c r="F30" i="4"/>
  <c r="G30" i="4"/>
  <c r="F29" i="4"/>
  <c r="G29" i="4"/>
  <c r="G31" i="4"/>
  <c r="F32" i="4"/>
  <c r="G32" i="4"/>
  <c r="H31" i="4"/>
  <c r="F24" i="4"/>
  <c r="G24" i="4"/>
  <c r="F25" i="4"/>
  <c r="G25" i="4"/>
  <c r="F26" i="4"/>
  <c r="G26" i="4"/>
  <c r="G27" i="4"/>
  <c r="H27" i="4"/>
  <c r="F18" i="4"/>
  <c r="G18" i="4"/>
  <c r="F19" i="4"/>
  <c r="G19" i="4"/>
  <c r="G20" i="4"/>
  <c r="F21" i="4"/>
  <c r="G21" i="4"/>
  <c r="H20" i="4"/>
  <c r="F13" i="4"/>
  <c r="G13" i="4"/>
  <c r="F14" i="4"/>
  <c r="G14" i="4"/>
  <c r="F15" i="4"/>
  <c r="G15" i="4"/>
  <c r="G16" i="4"/>
  <c r="H16" i="4"/>
  <c r="F7" i="4"/>
  <c r="G7" i="4"/>
  <c r="F8" i="4"/>
  <c r="G8" i="4"/>
  <c r="G9" i="4"/>
  <c r="G10" i="4"/>
  <c r="H9" i="4"/>
  <c r="F2" i="4"/>
  <c r="G2" i="4"/>
  <c r="F3" i="4"/>
  <c r="G3" i="4"/>
  <c r="F4" i="4"/>
  <c r="G4" i="4"/>
  <c r="G5" i="4"/>
  <c r="H5" i="4"/>
  <c r="D31" i="4"/>
  <c r="D20" i="4"/>
  <c r="D9" i="4"/>
  <c r="D27" i="4"/>
  <c r="D16" i="4"/>
  <c r="D5" i="4"/>
  <c r="D33" i="6"/>
  <c r="D29" i="6"/>
  <c r="D20" i="6"/>
  <c r="D16" i="6"/>
  <c r="D5" i="6"/>
  <c r="O33" i="6"/>
  <c r="O29" i="6"/>
  <c r="O20" i="6"/>
  <c r="O16" i="6"/>
  <c r="J9" i="6"/>
  <c r="K9" i="6"/>
  <c r="L9" i="6"/>
  <c r="O9" i="6"/>
  <c r="O5" i="6"/>
  <c r="M1" i="6"/>
  <c r="O32" i="5"/>
  <c r="O28" i="5"/>
  <c r="O20" i="5"/>
  <c r="O16" i="5"/>
  <c r="J9" i="5"/>
  <c r="L9" i="5"/>
  <c r="O9" i="5"/>
  <c r="O5" i="5"/>
  <c r="M1" i="5"/>
  <c r="F31" i="4"/>
  <c r="M31" i="4"/>
  <c r="M1" i="4"/>
  <c r="O31" i="4"/>
  <c r="F27" i="4"/>
  <c r="M27" i="4"/>
  <c r="O27" i="4"/>
  <c r="F20" i="4"/>
  <c r="M20" i="4"/>
  <c r="O20" i="4"/>
  <c r="F16" i="4"/>
  <c r="M16" i="4"/>
  <c r="O16" i="4"/>
  <c r="F9" i="4"/>
  <c r="M9" i="4"/>
  <c r="O9" i="4"/>
  <c r="F5" i="4"/>
  <c r="M5" i="4"/>
  <c r="O5" i="4"/>
  <c r="N31" i="4"/>
  <c r="N27" i="4"/>
  <c r="N20" i="4"/>
  <c r="N16" i="4"/>
  <c r="N9" i="4"/>
  <c r="N5" i="4"/>
  <c r="F30" i="5"/>
  <c r="G30" i="5"/>
  <c r="F31" i="5"/>
  <c r="G31" i="5"/>
  <c r="G32" i="5"/>
  <c r="N32" i="5"/>
  <c r="G33" i="5"/>
  <c r="F25" i="5"/>
  <c r="G25" i="5"/>
  <c r="F26" i="5"/>
  <c r="G26" i="5"/>
  <c r="F27" i="5"/>
  <c r="G27" i="5"/>
  <c r="G28" i="5"/>
  <c r="N28" i="5"/>
  <c r="F19" i="5"/>
  <c r="F18" i="5"/>
  <c r="N20" i="5"/>
  <c r="G21" i="5"/>
  <c r="F15" i="5"/>
  <c r="G15" i="5"/>
  <c r="F14" i="5"/>
  <c r="G14" i="5"/>
  <c r="F13" i="5"/>
  <c r="G13" i="5"/>
  <c r="G16" i="5"/>
  <c r="N16" i="5"/>
  <c r="F8" i="5"/>
  <c r="G8" i="5"/>
  <c r="F7" i="5"/>
  <c r="G7" i="5"/>
  <c r="G9" i="5"/>
  <c r="N9" i="5"/>
  <c r="F4" i="5"/>
  <c r="G4" i="5"/>
  <c r="F3" i="5"/>
  <c r="G3" i="5"/>
  <c r="N5" i="5"/>
  <c r="G10" i="5"/>
  <c r="F32" i="6"/>
  <c r="F31" i="6"/>
  <c r="N33" i="6"/>
  <c r="N29" i="6"/>
  <c r="F18" i="6"/>
  <c r="F19" i="6"/>
  <c r="N20" i="6"/>
  <c r="N16" i="6"/>
  <c r="F10" i="6"/>
  <c r="G10" i="6"/>
  <c r="N5" i="6"/>
  <c r="F8" i="6"/>
  <c r="G8" i="6"/>
  <c r="F7" i="6"/>
  <c r="G7" i="6"/>
  <c r="G9" i="6"/>
  <c r="N9" i="6"/>
  <c r="F33" i="6"/>
  <c r="M33" i="6"/>
  <c r="M29" i="6"/>
  <c r="F20" i="6"/>
  <c r="M20" i="6"/>
  <c r="M16" i="6"/>
  <c r="F9" i="6"/>
  <c r="M9" i="6"/>
  <c r="M5" i="6"/>
  <c r="F5" i="6"/>
  <c r="F32" i="5"/>
  <c r="M32" i="5"/>
  <c r="F28" i="5"/>
  <c r="M28" i="5"/>
  <c r="F16" i="5"/>
  <c r="M16" i="5"/>
  <c r="F20" i="5"/>
  <c r="M20" i="5"/>
  <c r="M5" i="5"/>
  <c r="F9" i="5"/>
  <c r="M9" i="5"/>
  <c r="F5" i="5"/>
  <c r="S3" i="4"/>
  <c r="F46" i="6"/>
  <c r="F55" i="6"/>
  <c r="G55" i="6"/>
  <c r="J45" i="6"/>
  <c r="K45" i="6"/>
  <c r="L45" i="6"/>
  <c r="F43" i="6"/>
  <c r="F44" i="6"/>
  <c r="F45" i="6"/>
  <c r="F38" i="6"/>
  <c r="F41" i="6"/>
  <c r="I45" i="6"/>
  <c r="G43" i="6"/>
  <c r="G44" i="6"/>
  <c r="G45" i="6"/>
  <c r="G38" i="6"/>
  <c r="G41" i="6"/>
  <c r="H45" i="6"/>
  <c r="L44" i="6"/>
  <c r="L43" i="6"/>
  <c r="J41" i="6"/>
  <c r="K41" i="6"/>
  <c r="L41" i="6"/>
  <c r="L40" i="6"/>
  <c r="F40" i="6"/>
  <c r="G40" i="6"/>
  <c r="L39" i="6"/>
  <c r="F39" i="6"/>
  <c r="G39" i="6"/>
  <c r="L38" i="6"/>
  <c r="F2" i="6"/>
  <c r="I9" i="6"/>
  <c r="G2" i="6"/>
  <c r="L8" i="6"/>
  <c r="L7" i="6"/>
  <c r="J5" i="6"/>
  <c r="K5" i="6"/>
  <c r="L5" i="6"/>
  <c r="L4" i="6"/>
  <c r="F4" i="6"/>
  <c r="G4" i="6"/>
  <c r="L3" i="6"/>
  <c r="F3" i="6"/>
  <c r="L2" i="6"/>
  <c r="F2" i="5"/>
  <c r="G2" i="5"/>
  <c r="L4" i="5"/>
  <c r="F44" i="5"/>
  <c r="J43" i="5"/>
  <c r="K43" i="5"/>
  <c r="L43" i="5"/>
  <c r="F41" i="5"/>
  <c r="F43" i="5"/>
  <c r="F36" i="5"/>
  <c r="F39" i="5"/>
  <c r="I43" i="5"/>
  <c r="G41" i="5"/>
  <c r="G43" i="5"/>
  <c r="G36" i="5"/>
  <c r="G39" i="5"/>
  <c r="H43" i="5"/>
  <c r="L42" i="5"/>
  <c r="F42" i="5"/>
  <c r="G42" i="5"/>
  <c r="L41" i="5"/>
  <c r="J39" i="5"/>
  <c r="K39" i="5"/>
  <c r="L39" i="5"/>
  <c r="L38" i="5"/>
  <c r="F38" i="5"/>
  <c r="G38" i="5"/>
  <c r="L37" i="5"/>
  <c r="F37" i="5"/>
  <c r="G37" i="5"/>
  <c r="L36" i="5"/>
  <c r="F33" i="5"/>
  <c r="F10" i="5"/>
  <c r="K9" i="5"/>
  <c r="I9" i="5"/>
  <c r="L8" i="5"/>
  <c r="L7" i="5"/>
  <c r="J5" i="5"/>
  <c r="K5" i="5"/>
  <c r="L5" i="5"/>
  <c r="L3" i="5"/>
  <c r="L2" i="5"/>
  <c r="F43" i="4"/>
  <c r="J42" i="4"/>
  <c r="K42" i="4"/>
  <c r="L42" i="4"/>
  <c r="F40" i="4"/>
  <c r="F41" i="4"/>
  <c r="F42" i="4"/>
  <c r="F35" i="4"/>
  <c r="F36" i="4"/>
  <c r="F37" i="4"/>
  <c r="F38" i="4"/>
  <c r="I42" i="4"/>
  <c r="G40" i="4"/>
  <c r="G41" i="4"/>
  <c r="G42" i="4"/>
  <c r="G35" i="4"/>
  <c r="G36" i="4"/>
  <c r="G37" i="4"/>
  <c r="G38" i="4"/>
  <c r="H42" i="4"/>
  <c r="L41" i="4"/>
  <c r="L40" i="4"/>
  <c r="J38" i="4"/>
  <c r="K38" i="4"/>
  <c r="L38" i="4"/>
  <c r="L37" i="4"/>
  <c r="L36" i="4"/>
  <c r="L35" i="4"/>
  <c r="J9" i="4"/>
  <c r="K9" i="4"/>
  <c r="L9" i="4"/>
  <c r="I9" i="4"/>
  <c r="L8" i="4"/>
  <c r="L7" i="4"/>
  <c r="J5" i="4"/>
  <c r="K5" i="4"/>
  <c r="L5" i="4"/>
  <c r="L4" i="4"/>
  <c r="L3" i="4"/>
  <c r="L2" i="4"/>
  <c r="F22" i="6"/>
  <c r="G22" i="6"/>
  <c r="J20" i="6"/>
  <c r="K20" i="6"/>
  <c r="L20" i="6"/>
  <c r="F13" i="6"/>
  <c r="F14" i="6"/>
  <c r="F15" i="6"/>
  <c r="F16" i="6"/>
  <c r="I20" i="6"/>
  <c r="G13" i="6"/>
  <c r="G14" i="6"/>
  <c r="G15" i="6"/>
  <c r="G16" i="6"/>
  <c r="L19" i="6"/>
  <c r="L18" i="6"/>
  <c r="J16" i="6"/>
  <c r="K16" i="6"/>
  <c r="L16" i="6"/>
  <c r="L15" i="6"/>
  <c r="L14" i="6"/>
  <c r="L13" i="6"/>
  <c r="L14" i="5"/>
  <c r="F21" i="5"/>
  <c r="J20" i="5"/>
  <c r="K20" i="5"/>
  <c r="L20" i="5"/>
  <c r="I20" i="5"/>
  <c r="L19" i="5"/>
  <c r="L18" i="5"/>
  <c r="J16" i="5"/>
  <c r="K16" i="5"/>
  <c r="L16" i="5"/>
  <c r="L15" i="5"/>
  <c r="L13" i="5"/>
  <c r="K16" i="4"/>
  <c r="J16" i="4"/>
  <c r="J20" i="4"/>
  <c r="K20" i="4"/>
  <c r="L20" i="4"/>
  <c r="I20" i="4"/>
  <c r="L19" i="4"/>
  <c r="L18" i="4"/>
  <c r="L16" i="4"/>
  <c r="L15" i="4"/>
  <c r="L14" i="4"/>
  <c r="L13" i="4"/>
  <c r="J31" i="4"/>
  <c r="K31" i="4"/>
  <c r="L31" i="4"/>
  <c r="I31" i="4"/>
  <c r="L30" i="4"/>
  <c r="L29" i="4"/>
  <c r="J27" i="4"/>
  <c r="K27" i="4"/>
  <c r="L27" i="4"/>
  <c r="L26" i="4"/>
  <c r="L25" i="4"/>
  <c r="L24" i="4"/>
  <c r="J32" i="5"/>
  <c r="K32" i="5"/>
  <c r="L32" i="5"/>
  <c r="I32" i="5"/>
  <c r="L31" i="5"/>
  <c r="L30" i="5"/>
  <c r="J28" i="5"/>
  <c r="K28" i="5"/>
  <c r="L28" i="5"/>
  <c r="L27" i="5"/>
  <c r="L26" i="5"/>
  <c r="L25" i="5"/>
  <c r="F26" i="6"/>
  <c r="F27" i="6"/>
  <c r="F28" i="6"/>
  <c r="F29" i="6"/>
  <c r="I33" i="6"/>
  <c r="G26" i="6"/>
  <c r="G27" i="6"/>
  <c r="G28" i="6"/>
  <c r="G29" i="6"/>
  <c r="J33" i="6"/>
  <c r="K33" i="6"/>
  <c r="L33" i="6"/>
  <c r="J29" i="6"/>
  <c r="K29" i="6"/>
  <c r="L29" i="6"/>
  <c r="F35" i="6"/>
  <c r="G35" i="6"/>
  <c r="F59" i="6"/>
  <c r="G59" i="6"/>
  <c r="F58" i="6"/>
  <c r="F56" i="6"/>
  <c r="I58" i="6"/>
  <c r="G58" i="6"/>
  <c r="G56" i="6"/>
  <c r="H58" i="6"/>
  <c r="F57" i="6"/>
  <c r="I57" i="6"/>
  <c r="G57" i="6"/>
  <c r="H57" i="6"/>
  <c r="L32" i="6"/>
  <c r="L31" i="6"/>
  <c r="L28" i="6"/>
  <c r="L27" i="6"/>
  <c r="L26" i="6"/>
  <c r="O3" i="6"/>
  <c r="O3" i="5"/>
  <c r="G15" i="3"/>
  <c r="G14" i="3"/>
  <c r="F10" i="3"/>
  <c r="F9" i="3"/>
  <c r="I10" i="3"/>
  <c r="G10" i="3"/>
  <c r="G9" i="3"/>
  <c r="H10" i="3"/>
  <c r="D27" i="3"/>
  <c r="C27" i="3"/>
  <c r="F20" i="3"/>
  <c r="F19" i="3"/>
  <c r="I20" i="3"/>
  <c r="G20" i="3"/>
  <c r="G19" i="3"/>
  <c r="H20" i="3"/>
  <c r="F15" i="3"/>
  <c r="F14" i="3"/>
  <c r="I15" i="3"/>
  <c r="H15" i="3"/>
  <c r="F5" i="3"/>
  <c r="F4" i="3"/>
  <c r="I5" i="3"/>
  <c r="G5" i="3"/>
  <c r="G4" i="3"/>
  <c r="H5" i="3"/>
  <c r="M3" i="3"/>
  <c r="F19" i="2"/>
  <c r="F14" i="2"/>
  <c r="D27" i="2"/>
  <c r="C27" i="2"/>
  <c r="F5" i="2"/>
  <c r="F4" i="2"/>
  <c r="I5" i="2"/>
  <c r="G5" i="2"/>
  <c r="G4" i="2"/>
  <c r="H5" i="2"/>
  <c r="F20" i="2"/>
  <c r="I20" i="2"/>
  <c r="G20" i="2"/>
  <c r="G19" i="2"/>
  <c r="H20" i="2"/>
  <c r="F10" i="2"/>
  <c r="F9" i="2"/>
  <c r="I10" i="2"/>
  <c r="G10" i="2"/>
  <c r="G9" i="2"/>
  <c r="H10" i="2"/>
  <c r="F15" i="2"/>
  <c r="I15" i="2"/>
  <c r="G15" i="2"/>
  <c r="G14" i="2"/>
  <c r="H15" i="2"/>
  <c r="M3" i="2"/>
  <c r="D27" i="1"/>
  <c r="C27" i="1"/>
  <c r="I18" i="1"/>
  <c r="I14" i="1"/>
  <c r="I9" i="1"/>
  <c r="I4" i="1"/>
  <c r="F18" i="1"/>
  <c r="G18" i="1"/>
  <c r="F17" i="1"/>
  <c r="G17" i="1"/>
  <c r="H18" i="1"/>
  <c r="F14" i="1"/>
  <c r="G14" i="1"/>
  <c r="F13" i="1"/>
  <c r="G13" i="1"/>
  <c r="H14" i="1"/>
  <c r="G9" i="1"/>
  <c r="F9" i="1"/>
  <c r="F8" i="1"/>
  <c r="G8" i="1"/>
  <c r="H9" i="1"/>
  <c r="F4" i="1"/>
  <c r="G4" i="1"/>
  <c r="F3" i="1"/>
  <c r="G3" i="1"/>
  <c r="H4" i="1"/>
  <c r="M3" i="1"/>
</calcChain>
</file>

<file path=xl/sharedStrings.xml><?xml version="1.0" encoding="utf-8"?>
<sst xmlns="http://schemas.openxmlformats.org/spreadsheetml/2006/main" count="296" uniqueCount="30">
  <si>
    <t>nodes</t>
  </si>
  <si>
    <t>time</t>
  </si>
  <si>
    <t>power</t>
  </si>
  <si>
    <t>iterations</t>
  </si>
  <si>
    <t>time/step</t>
  </si>
  <si>
    <t>energy/step</t>
  </si>
  <si>
    <t>norm E</t>
  </si>
  <si>
    <t>noLB</t>
  </si>
  <si>
    <t>LB</t>
  </si>
  <si>
    <t>org</t>
  </si>
  <si>
    <t>#define TotalDataWidth  6400</t>
  </si>
  <si>
    <t>#define TotalDataHeight 6000</t>
  </si>
  <si>
    <t>#define chareArrayWidth 64</t>
  </si>
  <si>
    <t>#define chareArrayHeight 10</t>
  </si>
  <si>
    <t>//#define total_iterations 11500</t>
  </si>
  <si>
    <t>#define total_iterations 3000</t>
  </si>
  <si>
    <t>./charmrun +p32 ++nodelist nodes40 ./jacobi2d.proj 32000 1000 3000 +setcpuaffinity +pemap 0-3</t>
  </si>
  <si>
    <t>#define TotalDataHeight 2000</t>
  </si>
  <si>
    <t>#define chareArrayWidth 16</t>
  </si>
  <si>
    <t>#define numInitialPertubations 5</t>
  </si>
  <si>
    <t>BACK BASE</t>
  </si>
  <si>
    <t>#define TotalDataWidth  800</t>
  </si>
  <si>
    <t>#define TotalDataHeight 8000</t>
  </si>
  <si>
    <t>#define chareArrayWidth 32</t>
  </si>
  <si>
    <t>./charmrun +p8 ++nodelist nodes40 ./jacobi2d.proj 12000 1000 3000 +setcpuaffinity +pemap 0-3</t>
  </si>
  <si>
    <t>load balancing</t>
  </si>
  <si>
    <t>8 steps</t>
  </si>
  <si>
    <t>./charmrun +p16 ++nodelist nodes40 ./jacobi2d.proj 16000 1000 3000 +setcpuaffinity +pemap 0-3</t>
  </si>
  <si>
    <t>UTIL</t>
  </si>
  <si>
    <t>MEM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</si>
</sst>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3"/>
      <color rgb="FF222222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3"/>
      <color rgb="FF222222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222222"/>
      <name val="Arial"/>
      <family val="2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6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0" xfId="0" applyFont="1"/>
    <xf numFmtId="10" fontId="0" fillId="0" borderId="0" xfId="0" applyNumberFormat="1"/>
  </cellXfs>
  <cellStyles count="2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9"/>
  <sheetViews>
    <sheetView workbookViewId="0">
      <selection activeCell="P11" sqref="P11"/>
    </sheetView>
  </sheetViews>
  <sheetFormatPr baseColWidth="10" defaultRowHeight="15" x14ac:dyDescent="0"/>
  <sheetData>
    <row r="2" spans="1:16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1:16" ht="16">
      <c r="A3" t="s">
        <v>7</v>
      </c>
      <c r="B3">
        <v>8</v>
      </c>
      <c r="C3">
        <v>480.92023899999998</v>
      </c>
      <c r="D3">
        <v>689</v>
      </c>
      <c r="E3">
        <v>554</v>
      </c>
      <c r="F3">
        <f>C3/E3</f>
        <v>0.86808707400722018</v>
      </c>
      <c r="G3">
        <f>D3*F3</f>
        <v>598.11199399097472</v>
      </c>
      <c r="L3" s="1">
        <v>198</v>
      </c>
      <c r="M3">
        <f>AVERAGE(L3:L200)</f>
        <v>224.35483870967741</v>
      </c>
    </row>
    <row r="4" spans="1:16" ht="16">
      <c r="A4" t="s">
        <v>8</v>
      </c>
      <c r="B4">
        <v>8</v>
      </c>
      <c r="C4">
        <v>160.90914900000001</v>
      </c>
      <c r="D4">
        <v>905</v>
      </c>
      <c r="E4">
        <v>300</v>
      </c>
      <c r="F4">
        <f>C4/E4</f>
        <v>0.5363638300000001</v>
      </c>
      <c r="G4">
        <f>D4*F4</f>
        <v>485.40926615000006</v>
      </c>
      <c r="H4">
        <f>G4/G3</f>
        <v>0.81156918942729761</v>
      </c>
      <c r="I4">
        <f>F4/F3</f>
        <v>0.61786869780708076</v>
      </c>
      <c r="L4" s="1">
        <v>198</v>
      </c>
    </row>
    <row r="5" spans="1:16" ht="16">
      <c r="L5" s="1">
        <v>198</v>
      </c>
    </row>
    <row r="6" spans="1:16" ht="16">
      <c r="L6" s="1">
        <v>198</v>
      </c>
    </row>
    <row r="7" spans="1:16" ht="16">
      <c r="B7" t="s">
        <v>0</v>
      </c>
      <c r="C7" t="s">
        <v>1</v>
      </c>
      <c r="D7" t="s">
        <v>2</v>
      </c>
      <c r="E7" t="s">
        <v>3</v>
      </c>
      <c r="F7" t="s">
        <v>4</v>
      </c>
      <c r="G7" t="s">
        <v>5</v>
      </c>
      <c r="H7" t="s">
        <v>6</v>
      </c>
      <c r="L7" s="1">
        <v>218</v>
      </c>
      <c r="P7">
        <v>16</v>
      </c>
    </row>
    <row r="8" spans="1:16" ht="16">
      <c r="A8" t="s">
        <v>7</v>
      </c>
      <c r="B8">
        <v>4</v>
      </c>
      <c r="C8">
        <v>176.98</v>
      </c>
      <c r="D8">
        <v>392</v>
      </c>
      <c r="E8">
        <v>100</v>
      </c>
      <c r="F8">
        <f>C8/E8</f>
        <v>1.7697999999999998</v>
      </c>
      <c r="G8">
        <f>D8*F8</f>
        <v>693.76159999999993</v>
      </c>
      <c r="L8" s="1">
        <v>218</v>
      </c>
      <c r="P8">
        <v>14</v>
      </c>
    </row>
    <row r="9" spans="1:16" ht="16">
      <c r="A9" t="s">
        <v>8</v>
      </c>
      <c r="B9">
        <v>4</v>
      </c>
      <c r="C9">
        <v>116.48</v>
      </c>
      <c r="D9">
        <v>450</v>
      </c>
      <c r="E9">
        <v>100</v>
      </c>
      <c r="F9">
        <f>C9/E9</f>
        <v>1.1648000000000001</v>
      </c>
      <c r="G9">
        <f>D9*F9</f>
        <v>524.16000000000008</v>
      </c>
      <c r="H9">
        <f>G9/G8</f>
        <v>0.75553331288442616</v>
      </c>
      <c r="I9">
        <f>F9/F8</f>
        <v>0.65815346366821115</v>
      </c>
      <c r="L9" s="1">
        <v>218</v>
      </c>
      <c r="P9">
        <v>11</v>
      </c>
    </row>
    <row r="10" spans="1:16" ht="16">
      <c r="L10" s="1">
        <v>218</v>
      </c>
      <c r="P10">
        <v>12</v>
      </c>
    </row>
    <row r="11" spans="1:16" ht="16">
      <c r="L11" s="1">
        <v>218</v>
      </c>
    </row>
    <row r="12" spans="1:16" ht="16">
      <c r="B12" t="s">
        <v>0</v>
      </c>
      <c r="C12" t="s">
        <v>1</v>
      </c>
      <c r="D12" t="s">
        <v>2</v>
      </c>
      <c r="E12" t="s">
        <v>3</v>
      </c>
      <c r="F12" t="s">
        <v>4</v>
      </c>
      <c r="G12" t="s">
        <v>5</v>
      </c>
      <c r="H12" t="s">
        <v>6</v>
      </c>
      <c r="L12" s="1">
        <v>218</v>
      </c>
    </row>
    <row r="13" spans="1:16" ht="16">
      <c r="A13" t="s">
        <v>7</v>
      </c>
      <c r="B13">
        <v>16</v>
      </c>
      <c r="C13">
        <v>123.09</v>
      </c>
      <c r="D13">
        <v>1774</v>
      </c>
      <c r="E13">
        <v>250</v>
      </c>
      <c r="F13">
        <f>C13/E13</f>
        <v>0.49236000000000002</v>
      </c>
      <c r="G13">
        <f>D13*F13</f>
        <v>873.44664</v>
      </c>
      <c r="L13" s="1">
        <v>218</v>
      </c>
    </row>
    <row r="14" spans="1:16" ht="16">
      <c r="A14" t="s">
        <v>8</v>
      </c>
      <c r="B14">
        <v>16</v>
      </c>
      <c r="C14">
        <v>72.180000000000007</v>
      </c>
      <c r="D14">
        <v>2206</v>
      </c>
      <c r="E14">
        <v>300</v>
      </c>
      <c r="F14">
        <f>C14/E14</f>
        <v>0.24060000000000004</v>
      </c>
      <c r="G14">
        <f>D14*F14</f>
        <v>530.76360000000011</v>
      </c>
      <c r="H14">
        <f>G14/G13</f>
        <v>0.60766574132107265</v>
      </c>
      <c r="I14">
        <f>F14/F13</f>
        <v>0.4886668291494029</v>
      </c>
      <c r="L14" s="1">
        <v>234</v>
      </c>
    </row>
    <row r="15" spans="1:16" ht="16">
      <c r="L15" s="1">
        <v>234</v>
      </c>
    </row>
    <row r="16" spans="1:16" ht="16">
      <c r="B16" t="s">
        <v>0</v>
      </c>
      <c r="C16" t="s">
        <v>1</v>
      </c>
      <c r="D16" t="s">
        <v>2</v>
      </c>
      <c r="E16" t="s">
        <v>3</v>
      </c>
      <c r="F16" t="s">
        <v>4</v>
      </c>
      <c r="G16" t="s">
        <v>5</v>
      </c>
      <c r="H16" t="s">
        <v>6</v>
      </c>
      <c r="L16" s="1">
        <v>234</v>
      </c>
    </row>
    <row r="17" spans="1:16" ht="16">
      <c r="A17" t="s">
        <v>7</v>
      </c>
      <c r="B17">
        <v>2</v>
      </c>
      <c r="C17">
        <v>91.19</v>
      </c>
      <c r="D17">
        <v>163</v>
      </c>
      <c r="E17">
        <v>25</v>
      </c>
      <c r="F17">
        <f>C17/E17</f>
        <v>3.6475999999999997</v>
      </c>
      <c r="G17">
        <f>D17*F17</f>
        <v>594.55879999999991</v>
      </c>
      <c r="L17" s="1">
        <v>237</v>
      </c>
    </row>
    <row r="18" spans="1:16" ht="16">
      <c r="A18" t="s">
        <v>8</v>
      </c>
      <c r="B18">
        <v>2</v>
      </c>
      <c r="C18">
        <v>64.86</v>
      </c>
      <c r="D18">
        <v>224</v>
      </c>
      <c r="E18">
        <v>25</v>
      </c>
      <c r="F18">
        <f>C18/E18</f>
        <v>2.5943999999999998</v>
      </c>
      <c r="G18">
        <f>D18*F18</f>
        <v>581.14559999999994</v>
      </c>
      <c r="H18">
        <f>G18/G17</f>
        <v>0.97744007825634749</v>
      </c>
      <c r="I18">
        <f>F18/F17</f>
        <v>0.71126219980260996</v>
      </c>
      <c r="L18" s="1">
        <v>237</v>
      </c>
    </row>
    <row r="19" spans="1:16" ht="16">
      <c r="L19" s="1">
        <v>237</v>
      </c>
      <c r="P19">
        <v>20</v>
      </c>
    </row>
    <row r="20" spans="1:16" ht="16">
      <c r="L20" s="1">
        <v>237</v>
      </c>
      <c r="P20">
        <v>21</v>
      </c>
    </row>
    <row r="21" spans="1:16" ht="16">
      <c r="L21" s="1">
        <v>237</v>
      </c>
      <c r="P21">
        <v>23</v>
      </c>
    </row>
    <row r="22" spans="1:16" ht="16">
      <c r="L22" s="1">
        <v>237</v>
      </c>
      <c r="P22">
        <v>22</v>
      </c>
    </row>
    <row r="23" spans="1:16" ht="16">
      <c r="L23" s="1">
        <v>237</v>
      </c>
    </row>
    <row r="24" spans="1:16" ht="16">
      <c r="L24" s="1">
        <v>227</v>
      </c>
    </row>
    <row r="25" spans="1:16" ht="16">
      <c r="C25">
        <v>147</v>
      </c>
      <c r="D25">
        <v>106</v>
      </c>
      <c r="L25" s="1">
        <v>227</v>
      </c>
    </row>
    <row r="26" spans="1:16" ht="16">
      <c r="C26">
        <v>322</v>
      </c>
      <c r="D26">
        <v>116</v>
      </c>
      <c r="L26" s="1">
        <v>227</v>
      </c>
    </row>
    <row r="27" spans="1:16" ht="16">
      <c r="C27">
        <f>C26/C25</f>
        <v>2.1904761904761907</v>
      </c>
      <c r="D27">
        <f>D26/D25</f>
        <v>1.0943396226415094</v>
      </c>
      <c r="L27" s="1">
        <v>227</v>
      </c>
    </row>
    <row r="28" spans="1:16" ht="16">
      <c r="L28" s="1">
        <v>228</v>
      </c>
    </row>
    <row r="29" spans="1:16" ht="16">
      <c r="L29" s="1">
        <v>228</v>
      </c>
    </row>
    <row r="30" spans="1:16" ht="16">
      <c r="L30" s="1">
        <v>228</v>
      </c>
    </row>
    <row r="31" spans="1:16" ht="16">
      <c r="L31" s="1">
        <v>228</v>
      </c>
    </row>
    <row r="32" spans="1:16" ht="16">
      <c r="L32" s="1">
        <v>228</v>
      </c>
    </row>
    <row r="33" spans="12:12" ht="16">
      <c r="L33" s="1">
        <v>228</v>
      </c>
    </row>
    <row r="34" spans="12:12" ht="16">
      <c r="L34" s="1"/>
    </row>
    <row r="35" spans="12:12" ht="16">
      <c r="L35" s="1"/>
    </row>
    <row r="36" spans="12:12" ht="16">
      <c r="L36" s="1"/>
    </row>
    <row r="37" spans="12:12" ht="16">
      <c r="L37" s="1"/>
    </row>
    <row r="38" spans="12:12" ht="16">
      <c r="L38" s="1"/>
    </row>
    <row r="39" spans="12:12" ht="16">
      <c r="L39" s="1"/>
    </row>
    <row r="40" spans="12:12" ht="16">
      <c r="L40" s="1"/>
    </row>
    <row r="41" spans="12:12" ht="16">
      <c r="L41" s="1"/>
    </row>
    <row r="42" spans="12:12" ht="16">
      <c r="L42" s="1"/>
    </row>
    <row r="43" spans="12:12" ht="16">
      <c r="L43" s="1"/>
    </row>
    <row r="44" spans="12:12" ht="16">
      <c r="L44" s="1"/>
    </row>
    <row r="45" spans="12:12" ht="16">
      <c r="L45" s="1"/>
    </row>
    <row r="46" spans="12:12" ht="16">
      <c r="L46" s="1"/>
    </row>
    <row r="47" spans="12:12" ht="16">
      <c r="L47" s="1"/>
    </row>
    <row r="48" spans="12:12" ht="16">
      <c r="L48" s="1"/>
    </row>
    <row r="49" spans="12:12" ht="16">
      <c r="L49" s="1"/>
    </row>
    <row r="50" spans="12:12" ht="16">
      <c r="L50" s="1"/>
    </row>
    <row r="51" spans="12:12" ht="16">
      <c r="L51" s="1"/>
    </row>
    <row r="52" spans="12:12" ht="16">
      <c r="L52" s="1"/>
    </row>
    <row r="53" spans="12:12" ht="16">
      <c r="L53" s="1"/>
    </row>
    <row r="54" spans="12:12" ht="16">
      <c r="L54" s="1"/>
    </row>
    <row r="55" spans="12:12" ht="16">
      <c r="L55" s="1"/>
    </row>
    <row r="56" spans="12:12" ht="16">
      <c r="L56" s="1"/>
    </row>
    <row r="57" spans="12:12" ht="16">
      <c r="L57" s="1"/>
    </row>
    <row r="58" spans="12:12" ht="16">
      <c r="L58" s="1"/>
    </row>
    <row r="59" spans="12:12" ht="16">
      <c r="L59" s="1"/>
    </row>
    <row r="60" spans="12:12" ht="16">
      <c r="L60" s="1"/>
    </row>
    <row r="61" spans="12:12" ht="16">
      <c r="L61" s="1"/>
    </row>
    <row r="62" spans="12:12" ht="16">
      <c r="L62" s="1"/>
    </row>
    <row r="63" spans="12:12" ht="16">
      <c r="L63" s="1"/>
    </row>
    <row r="64" spans="12:12" ht="16">
      <c r="L64" s="1"/>
    </row>
    <row r="65" spans="12:12" ht="16">
      <c r="L65" s="1"/>
    </row>
    <row r="66" spans="12:12" ht="16">
      <c r="L66" s="1"/>
    </row>
    <row r="67" spans="12:12" ht="16">
      <c r="L67" s="1"/>
    </row>
    <row r="68" spans="12:12" ht="16">
      <c r="L68" s="1"/>
    </row>
    <row r="69" spans="12:12" ht="16">
      <c r="L69" s="1"/>
    </row>
    <row r="70" spans="12:12" ht="16">
      <c r="L70" s="1"/>
    </row>
    <row r="71" spans="12:12" ht="16">
      <c r="L71" s="1"/>
    </row>
    <row r="72" spans="12:12" ht="16">
      <c r="L72" s="1"/>
    </row>
    <row r="73" spans="12:12" ht="16">
      <c r="L73" s="1"/>
    </row>
    <row r="74" spans="12:12" ht="16">
      <c r="L74" s="1"/>
    </row>
    <row r="75" spans="12:12" ht="16">
      <c r="L75" s="1"/>
    </row>
    <row r="76" spans="12:12" ht="16">
      <c r="L76" s="1"/>
    </row>
    <row r="77" spans="12:12" ht="16">
      <c r="L77" s="1"/>
    </row>
    <row r="78" spans="12:12" ht="16">
      <c r="L78" s="1"/>
    </row>
    <row r="79" spans="12:12" ht="16">
      <c r="L79" s="1"/>
    </row>
    <row r="80" spans="12:12" ht="16">
      <c r="L80" s="1"/>
    </row>
    <row r="81" spans="12:12" ht="16">
      <c r="L81" s="1"/>
    </row>
    <row r="82" spans="12:12" ht="16">
      <c r="L82" s="1"/>
    </row>
    <row r="83" spans="12:12" ht="16">
      <c r="L83" s="1"/>
    </row>
    <row r="84" spans="12:12" ht="16">
      <c r="L84" s="1"/>
    </row>
    <row r="85" spans="12:12" ht="16">
      <c r="L85" s="1"/>
    </row>
    <row r="86" spans="12:12" ht="16">
      <c r="L86" s="1"/>
    </row>
    <row r="87" spans="12:12" ht="16">
      <c r="L87" s="1"/>
    </row>
    <row r="88" spans="12:12" ht="16">
      <c r="L88" s="1"/>
    </row>
    <row r="89" spans="12:12" ht="16">
      <c r="L89" s="1"/>
    </row>
    <row r="90" spans="12:12" ht="16">
      <c r="L90" s="1"/>
    </row>
    <row r="91" spans="12:12" ht="16">
      <c r="L91" s="1"/>
    </row>
    <row r="92" spans="12:12" ht="16">
      <c r="L92" s="1"/>
    </row>
    <row r="93" spans="12:12" ht="16">
      <c r="L93" s="1"/>
    </row>
    <row r="94" spans="12:12" ht="16">
      <c r="L94" s="1"/>
    </row>
    <row r="95" spans="12:12" ht="16">
      <c r="L95" s="1"/>
    </row>
    <row r="96" spans="12:12" ht="16">
      <c r="L96" s="1"/>
    </row>
    <row r="97" spans="12:12" ht="16">
      <c r="L97" s="1"/>
    </row>
    <row r="98" spans="12:12" ht="16">
      <c r="L98" s="1"/>
    </row>
    <row r="99" spans="12:12" ht="16">
      <c r="L99" s="1"/>
    </row>
    <row r="100" spans="12:12" ht="16">
      <c r="L100" s="1"/>
    </row>
    <row r="101" spans="12:12" ht="16">
      <c r="L101" s="1"/>
    </row>
    <row r="102" spans="12:12" ht="16">
      <c r="L102" s="1"/>
    </row>
    <row r="103" spans="12:12" ht="16">
      <c r="L103" s="1"/>
    </row>
    <row r="104" spans="12:12" ht="16">
      <c r="L104" s="1"/>
    </row>
    <row r="105" spans="12:12" ht="16">
      <c r="L105" s="1"/>
    </row>
    <row r="106" spans="12:12" ht="16">
      <c r="L106" s="1"/>
    </row>
    <row r="107" spans="12:12" ht="16">
      <c r="L107" s="1"/>
    </row>
    <row r="108" spans="12:12" ht="16">
      <c r="L108" s="1"/>
    </row>
    <row r="109" spans="12:12" ht="16">
      <c r="L109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09"/>
  <sheetViews>
    <sheetView workbookViewId="0">
      <selection activeCell="G29" sqref="G29"/>
    </sheetView>
  </sheetViews>
  <sheetFormatPr baseColWidth="10" defaultRowHeight="15" x14ac:dyDescent="0"/>
  <sheetData>
    <row r="3" spans="1:13" ht="16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L3" s="1">
        <v>171</v>
      </c>
      <c r="M3">
        <f>AVERAGE(L3:L200)</f>
        <v>176.75862068965517</v>
      </c>
    </row>
    <row r="4" spans="1:13" ht="16">
      <c r="A4" t="s">
        <v>7</v>
      </c>
      <c r="B4">
        <v>2</v>
      </c>
      <c r="C4">
        <v>85.783500000000004</v>
      </c>
      <c r="D4">
        <v>176</v>
      </c>
      <c r="E4">
        <v>50</v>
      </c>
      <c r="F4">
        <f>C4/E4</f>
        <v>1.71567</v>
      </c>
      <c r="G4">
        <f>D4*F4</f>
        <v>301.95792</v>
      </c>
      <c r="L4" s="1">
        <v>173</v>
      </c>
    </row>
    <row r="5" spans="1:13" ht="16">
      <c r="A5" t="s">
        <v>8</v>
      </c>
      <c r="B5">
        <v>2</v>
      </c>
      <c r="C5">
        <v>53.487385000000003</v>
      </c>
      <c r="D5">
        <v>218</v>
      </c>
      <c r="E5">
        <v>50</v>
      </c>
      <c r="F5">
        <f>C5/E5</f>
        <v>1.0697477</v>
      </c>
      <c r="G5">
        <f>D5*F5</f>
        <v>233.20499859999998</v>
      </c>
      <c r="H5">
        <f>G5/G4</f>
        <v>0.77230959399905785</v>
      </c>
      <c r="I5">
        <f>F5/F4</f>
        <v>0.62351600249465222</v>
      </c>
      <c r="L5" s="1">
        <v>173</v>
      </c>
    </row>
    <row r="6" spans="1:13" ht="16">
      <c r="A6" t="s">
        <v>9</v>
      </c>
      <c r="B6">
        <v>2</v>
      </c>
      <c r="C6">
        <v>46.574114000000002</v>
      </c>
      <c r="D6">
        <v>214</v>
      </c>
      <c r="E6">
        <v>50</v>
      </c>
      <c r="L6" s="1">
        <v>173</v>
      </c>
    </row>
    <row r="7" spans="1:13" ht="16">
      <c r="L7" s="1">
        <v>173</v>
      </c>
    </row>
    <row r="8" spans="1:13" ht="16">
      <c r="B8" t="s">
        <v>0</v>
      </c>
      <c r="C8" t="s">
        <v>1</v>
      </c>
      <c r="D8" t="s">
        <v>2</v>
      </c>
      <c r="E8" t="s">
        <v>3</v>
      </c>
      <c r="F8" t="s">
        <v>4</v>
      </c>
      <c r="G8" t="s">
        <v>5</v>
      </c>
      <c r="H8" t="s">
        <v>6</v>
      </c>
      <c r="L8" s="1">
        <v>180</v>
      </c>
    </row>
    <row r="9" spans="1:13" ht="16">
      <c r="A9" t="s">
        <v>7</v>
      </c>
      <c r="B9">
        <v>4</v>
      </c>
      <c r="C9">
        <v>81.933104</v>
      </c>
      <c r="D9">
        <v>349</v>
      </c>
      <c r="E9">
        <v>100</v>
      </c>
      <c r="F9">
        <f>C9/E9</f>
        <v>0.81933104000000001</v>
      </c>
      <c r="G9">
        <f>D9*F9</f>
        <v>285.94653296000001</v>
      </c>
      <c r="L9" s="1">
        <v>180</v>
      </c>
    </row>
    <row r="10" spans="1:13" ht="16">
      <c r="A10" t="s">
        <v>8</v>
      </c>
      <c r="B10">
        <v>4</v>
      </c>
      <c r="C10">
        <v>50.098785999999997</v>
      </c>
      <c r="D10">
        <v>422</v>
      </c>
      <c r="E10">
        <v>100</v>
      </c>
      <c r="F10">
        <f>C10/E10</f>
        <v>0.50098785999999995</v>
      </c>
      <c r="G10">
        <f>D10*F10</f>
        <v>211.41687691999999</v>
      </c>
      <c r="H10">
        <f>G10/G9</f>
        <v>0.73935807065572745</v>
      </c>
      <c r="I10">
        <f>F10/F9</f>
        <v>0.61145963663234326</v>
      </c>
      <c r="L10" s="1">
        <v>180</v>
      </c>
    </row>
    <row r="11" spans="1:13" ht="16">
      <c r="A11" t="s">
        <v>9</v>
      </c>
      <c r="B11">
        <v>4</v>
      </c>
      <c r="C11">
        <v>48.249240999999998</v>
      </c>
      <c r="D11">
        <v>408</v>
      </c>
      <c r="E11">
        <v>100</v>
      </c>
      <c r="L11" s="1">
        <v>180</v>
      </c>
    </row>
    <row r="12" spans="1:13" ht="16">
      <c r="L12" s="1">
        <v>180</v>
      </c>
    </row>
    <row r="13" spans="1:13" ht="16">
      <c r="B13" t="s">
        <v>0</v>
      </c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L13" s="1">
        <v>180</v>
      </c>
    </row>
    <row r="14" spans="1:13" ht="16">
      <c r="A14" t="s">
        <v>7</v>
      </c>
      <c r="B14">
        <v>8</v>
      </c>
      <c r="C14">
        <v>93.275903999999997</v>
      </c>
      <c r="D14">
        <v>639</v>
      </c>
      <c r="E14">
        <v>200</v>
      </c>
      <c r="F14">
        <f>C14/E14</f>
        <v>0.46637951999999999</v>
      </c>
      <c r="G14">
        <f>D16*F14</f>
        <v>364.70878463999998</v>
      </c>
      <c r="L14" s="1">
        <v>183</v>
      </c>
    </row>
    <row r="15" spans="1:13" ht="16">
      <c r="A15" t="s">
        <v>8</v>
      </c>
      <c r="B15">
        <v>8</v>
      </c>
      <c r="C15">
        <v>56.732156000000003</v>
      </c>
      <c r="D15">
        <v>801</v>
      </c>
      <c r="E15">
        <v>200</v>
      </c>
      <c r="F15">
        <f>C15/E15</f>
        <v>0.28366078</v>
      </c>
      <c r="G15">
        <f>D15*F15</f>
        <v>227.21228478</v>
      </c>
      <c r="H15">
        <f>G15/G14</f>
        <v>0.62299646827613087</v>
      </c>
      <c r="I15">
        <f>F15/F14</f>
        <v>0.60821877427207782</v>
      </c>
      <c r="L15" s="1">
        <v>183</v>
      </c>
    </row>
    <row r="16" spans="1:13" ht="16">
      <c r="A16" t="s">
        <v>9</v>
      </c>
      <c r="B16">
        <v>8</v>
      </c>
      <c r="C16">
        <v>56.185273000000002</v>
      </c>
      <c r="D16">
        <v>782</v>
      </c>
      <c r="E16">
        <v>200</v>
      </c>
      <c r="L16" s="1">
        <v>183</v>
      </c>
    </row>
    <row r="17" spans="1:12" ht="16">
      <c r="L17" s="1">
        <v>183</v>
      </c>
    </row>
    <row r="18" spans="1:12" ht="16">
      <c r="B18" t="s">
        <v>0</v>
      </c>
      <c r="C18" t="s">
        <v>1</v>
      </c>
      <c r="D18" t="s">
        <v>2</v>
      </c>
      <c r="E18" t="s">
        <v>3</v>
      </c>
      <c r="F18" t="s">
        <v>4</v>
      </c>
      <c r="G18" t="s">
        <v>5</v>
      </c>
      <c r="H18" t="s">
        <v>6</v>
      </c>
      <c r="L18" s="1">
        <v>175</v>
      </c>
    </row>
    <row r="19" spans="1:12" ht="16">
      <c r="A19" t="s">
        <v>7</v>
      </c>
      <c r="B19">
        <v>16</v>
      </c>
      <c r="C19">
        <v>97.422532000000004</v>
      </c>
      <c r="D19">
        <v>1232</v>
      </c>
      <c r="E19">
        <v>400</v>
      </c>
      <c r="F19">
        <f>C19/E19</f>
        <v>0.24355633000000002</v>
      </c>
      <c r="G19">
        <f>D19*F19</f>
        <v>300.06139856000004</v>
      </c>
      <c r="L19" s="1">
        <v>175</v>
      </c>
    </row>
    <row r="20" spans="1:12" ht="16">
      <c r="A20" t="s">
        <v>8</v>
      </c>
      <c r="B20">
        <v>16</v>
      </c>
      <c r="C20">
        <v>59.685082000000001</v>
      </c>
      <c r="D20">
        <v>1559</v>
      </c>
      <c r="E20">
        <v>400</v>
      </c>
      <c r="F20">
        <f>C20/E20</f>
        <v>0.149212705</v>
      </c>
      <c r="G20">
        <f>D20*F20</f>
        <v>232.62260709500001</v>
      </c>
      <c r="H20">
        <f>G20/G19</f>
        <v>0.77525002619917127</v>
      </c>
      <c r="I20">
        <f>F20/F19</f>
        <v>0.61264145752237276</v>
      </c>
      <c r="L20" s="1">
        <v>175</v>
      </c>
    </row>
    <row r="21" spans="1:12" ht="16">
      <c r="A21" t="s">
        <v>9</v>
      </c>
      <c r="B21">
        <v>16</v>
      </c>
      <c r="C21">
        <v>59.461602999999997</v>
      </c>
      <c r="D21">
        <v>1525</v>
      </c>
      <c r="L21" s="1">
        <v>175</v>
      </c>
    </row>
    <row r="22" spans="1:12" ht="16">
      <c r="L22" s="1">
        <v>175</v>
      </c>
    </row>
    <row r="23" spans="1:12" ht="16">
      <c r="L23" s="1">
        <v>175</v>
      </c>
    </row>
    <row r="24" spans="1:12" ht="16">
      <c r="L24" s="1">
        <v>175</v>
      </c>
    </row>
    <row r="25" spans="1:12" ht="16">
      <c r="C25">
        <v>147</v>
      </c>
      <c r="D25">
        <v>106</v>
      </c>
      <c r="L25" s="1">
        <v>170</v>
      </c>
    </row>
    <row r="26" spans="1:12" ht="16">
      <c r="C26">
        <v>322</v>
      </c>
      <c r="D26">
        <v>116</v>
      </c>
      <c r="L26" s="1">
        <v>170</v>
      </c>
    </row>
    <row r="27" spans="1:12" ht="16">
      <c r="C27">
        <f>C26/C25</f>
        <v>2.1904761904761907</v>
      </c>
      <c r="D27">
        <f>D26/D25</f>
        <v>1.0943396226415094</v>
      </c>
      <c r="L27" s="1">
        <v>170</v>
      </c>
    </row>
    <row r="28" spans="1:12" ht="16">
      <c r="L28" s="1">
        <v>179</v>
      </c>
    </row>
    <row r="29" spans="1:12" ht="16">
      <c r="L29" s="1">
        <v>179</v>
      </c>
    </row>
    <row r="30" spans="1:12" ht="16">
      <c r="L30" s="1">
        <v>179</v>
      </c>
    </row>
    <row r="31" spans="1:12" ht="16">
      <c r="L31" s="1">
        <v>179</v>
      </c>
    </row>
    <row r="32" spans="1:12" ht="16">
      <c r="L32" s="1"/>
    </row>
    <row r="33" spans="12:12" ht="16">
      <c r="L33" s="1"/>
    </row>
    <row r="34" spans="12:12" ht="16">
      <c r="L34" s="1"/>
    </row>
    <row r="35" spans="12:12" ht="16">
      <c r="L35" s="1"/>
    </row>
    <row r="36" spans="12:12" ht="16">
      <c r="L36" s="1"/>
    </row>
    <row r="37" spans="12:12" ht="16">
      <c r="L37" s="1"/>
    </row>
    <row r="38" spans="12:12" ht="16">
      <c r="L38" s="1"/>
    </row>
    <row r="39" spans="12:12" ht="16">
      <c r="L39" s="1"/>
    </row>
    <row r="40" spans="12:12" ht="16">
      <c r="L40" s="1"/>
    </row>
    <row r="41" spans="12:12" ht="16">
      <c r="L41" s="1"/>
    </row>
    <row r="42" spans="12:12" ht="16">
      <c r="L42" s="1"/>
    </row>
    <row r="43" spans="12:12" ht="16">
      <c r="L43" s="1"/>
    </row>
    <row r="44" spans="12:12" ht="16">
      <c r="L44" s="1"/>
    </row>
    <row r="45" spans="12:12" ht="16">
      <c r="L45" s="1"/>
    </row>
    <row r="46" spans="12:12" ht="16">
      <c r="L46" s="1"/>
    </row>
    <row r="47" spans="12:12" ht="16">
      <c r="L47" s="1"/>
    </row>
    <row r="48" spans="12:12" ht="16">
      <c r="L48" s="1"/>
    </row>
    <row r="49" spans="12:12" ht="16">
      <c r="L49" s="1"/>
    </row>
    <row r="50" spans="12:12" ht="16">
      <c r="L50" s="1"/>
    </row>
    <row r="51" spans="12:12" ht="16">
      <c r="L51" s="1"/>
    </row>
    <row r="52" spans="12:12" ht="16">
      <c r="L52" s="1"/>
    </row>
    <row r="53" spans="12:12" ht="16">
      <c r="L53" s="1"/>
    </row>
    <row r="54" spans="12:12" ht="16">
      <c r="L54" s="1"/>
    </row>
    <row r="55" spans="12:12" ht="16">
      <c r="L55" s="1"/>
    </row>
    <row r="56" spans="12:12" ht="16">
      <c r="L56" s="1"/>
    </row>
    <row r="57" spans="12:12" ht="16">
      <c r="L57" s="1"/>
    </row>
    <row r="58" spans="12:12" ht="16">
      <c r="L58" s="1"/>
    </row>
    <row r="59" spans="12:12" ht="16">
      <c r="L59" s="1"/>
    </row>
    <row r="60" spans="12:12" ht="16">
      <c r="L60" s="1"/>
    </row>
    <row r="61" spans="12:12" ht="16">
      <c r="L61" s="1"/>
    </row>
    <row r="62" spans="12:12" ht="16">
      <c r="L62" s="1"/>
    </row>
    <row r="63" spans="12:12" ht="16">
      <c r="L63" s="1"/>
    </row>
    <row r="64" spans="12:12" ht="16">
      <c r="L64" s="1"/>
    </row>
    <row r="65" spans="12:12" ht="16">
      <c r="L65" s="1"/>
    </row>
    <row r="66" spans="12:12" ht="16">
      <c r="L66" s="1"/>
    </row>
    <row r="67" spans="12:12" ht="16">
      <c r="L67" s="1"/>
    </row>
    <row r="68" spans="12:12" ht="16">
      <c r="L68" s="1"/>
    </row>
    <row r="69" spans="12:12" ht="16">
      <c r="L69" s="1"/>
    </row>
    <row r="70" spans="12:12" ht="16">
      <c r="L70" s="1"/>
    </row>
    <row r="71" spans="12:12" ht="16">
      <c r="L71" s="1"/>
    </row>
    <row r="72" spans="12:12" ht="16">
      <c r="L72" s="1"/>
    </row>
    <row r="73" spans="12:12" ht="16">
      <c r="L73" s="1"/>
    </row>
    <row r="74" spans="12:12" ht="16">
      <c r="L74" s="1"/>
    </row>
    <row r="75" spans="12:12" ht="16">
      <c r="L75" s="1"/>
    </row>
    <row r="76" spans="12:12" ht="16">
      <c r="L76" s="1"/>
    </row>
    <row r="77" spans="12:12" ht="16">
      <c r="L77" s="1"/>
    </row>
    <row r="78" spans="12:12" ht="16">
      <c r="L78" s="1"/>
    </row>
    <row r="79" spans="12:12" ht="16">
      <c r="L79" s="1"/>
    </row>
    <row r="80" spans="12:12" ht="16">
      <c r="L80" s="1"/>
    </row>
    <row r="81" spans="12:12" ht="16">
      <c r="L81" s="1"/>
    </row>
    <row r="82" spans="12:12" ht="16">
      <c r="L82" s="1"/>
    </row>
    <row r="83" spans="12:12" ht="16">
      <c r="L83" s="1"/>
    </row>
    <row r="84" spans="12:12" ht="16">
      <c r="L84" s="1"/>
    </row>
    <row r="85" spans="12:12" ht="16">
      <c r="L85" s="1"/>
    </row>
    <row r="86" spans="12:12" ht="16">
      <c r="L86" s="1"/>
    </row>
    <row r="87" spans="12:12" ht="16">
      <c r="L87" s="1"/>
    </row>
    <row r="88" spans="12:12" ht="16">
      <c r="L88" s="1"/>
    </row>
    <row r="89" spans="12:12" ht="16">
      <c r="L89" s="1"/>
    </row>
    <row r="90" spans="12:12" ht="16">
      <c r="L90" s="1"/>
    </row>
    <row r="91" spans="12:12" ht="16">
      <c r="L91" s="1"/>
    </row>
    <row r="92" spans="12:12" ht="16">
      <c r="L92" s="1"/>
    </row>
    <row r="93" spans="12:12" ht="16">
      <c r="L93" s="1"/>
    </row>
    <row r="94" spans="12:12" ht="16">
      <c r="L94" s="1"/>
    </row>
    <row r="95" spans="12:12" ht="16">
      <c r="L95" s="1"/>
    </row>
    <row r="96" spans="12:12" ht="16">
      <c r="L96" s="1"/>
    </row>
    <row r="97" spans="12:12" ht="16">
      <c r="L97" s="1"/>
    </row>
    <row r="98" spans="12:12" ht="16">
      <c r="L98" s="1"/>
    </row>
    <row r="99" spans="12:12" ht="16">
      <c r="L99" s="1"/>
    </row>
    <row r="100" spans="12:12" ht="16">
      <c r="L100" s="1"/>
    </row>
    <row r="101" spans="12:12" ht="16">
      <c r="L101" s="1"/>
    </row>
    <row r="102" spans="12:12" ht="16">
      <c r="L102" s="1"/>
    </row>
    <row r="103" spans="12:12" ht="16">
      <c r="L103" s="1"/>
    </row>
    <row r="104" spans="12:12" ht="16">
      <c r="L104" s="1"/>
    </row>
    <row r="105" spans="12:12" ht="16">
      <c r="L105" s="1"/>
    </row>
    <row r="106" spans="12:12" ht="16">
      <c r="L106" s="1"/>
    </row>
    <row r="107" spans="12:12" ht="16">
      <c r="L107" s="1"/>
    </row>
    <row r="108" spans="12:12" ht="16">
      <c r="L108" s="1"/>
    </row>
    <row r="109" spans="12:12" ht="16">
      <c r="L109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09"/>
  <sheetViews>
    <sheetView topLeftCell="A24" workbookViewId="0">
      <selection activeCell="G20" sqref="G20"/>
    </sheetView>
  </sheetViews>
  <sheetFormatPr baseColWidth="10" defaultRowHeight="15" x14ac:dyDescent="0"/>
  <sheetData>
    <row r="3" spans="1:13" ht="16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L3" s="1">
        <v>185</v>
      </c>
      <c r="M3">
        <f>AVERAGE(L3:L200)</f>
        <v>190.94871794871796</v>
      </c>
    </row>
    <row r="4" spans="1:13" ht="16">
      <c r="A4" t="s">
        <v>7</v>
      </c>
      <c r="B4">
        <v>2</v>
      </c>
      <c r="C4">
        <v>96.385981000000001</v>
      </c>
      <c r="D4">
        <v>190</v>
      </c>
      <c r="E4">
        <v>100</v>
      </c>
      <c r="F4">
        <f>C4/E4</f>
        <v>0.96385980999999998</v>
      </c>
      <c r="G4">
        <f>D4*F4</f>
        <v>183.13336390000001</v>
      </c>
      <c r="L4" s="1">
        <v>185</v>
      </c>
    </row>
    <row r="5" spans="1:13" ht="16">
      <c r="A5" t="s">
        <v>8</v>
      </c>
      <c r="B5">
        <v>2</v>
      </c>
      <c r="C5">
        <v>63.704312000000002</v>
      </c>
      <c r="D5">
        <v>211</v>
      </c>
      <c r="E5">
        <v>100</v>
      </c>
      <c r="F5">
        <f>C5/E5</f>
        <v>0.63704311999999996</v>
      </c>
      <c r="G5">
        <f>D5*F5</f>
        <v>134.41609832</v>
      </c>
      <c r="H5">
        <f>G5/G4</f>
        <v>0.73397930042609782</v>
      </c>
      <c r="I5">
        <f>F5/F4</f>
        <v>0.66092922787184161</v>
      </c>
      <c r="L5" s="1">
        <v>185</v>
      </c>
    </row>
    <row r="6" spans="1:13" ht="16">
      <c r="A6" t="s">
        <v>9</v>
      </c>
      <c r="B6">
        <v>2</v>
      </c>
      <c r="C6">
        <v>58.132319000000003</v>
      </c>
      <c r="D6">
        <v>227</v>
      </c>
      <c r="E6">
        <v>100</v>
      </c>
      <c r="L6" s="1">
        <v>185</v>
      </c>
    </row>
    <row r="7" spans="1:13" ht="16">
      <c r="L7" s="1">
        <v>194</v>
      </c>
    </row>
    <row r="8" spans="1:13" ht="16">
      <c r="B8" t="s">
        <v>0</v>
      </c>
      <c r="C8" t="s">
        <v>1</v>
      </c>
      <c r="D8" t="s">
        <v>2</v>
      </c>
      <c r="E8" t="s">
        <v>3</v>
      </c>
      <c r="F8" t="s">
        <v>4</v>
      </c>
      <c r="G8" t="s">
        <v>5</v>
      </c>
      <c r="H8" t="s">
        <v>6</v>
      </c>
      <c r="L8" s="1">
        <v>194</v>
      </c>
    </row>
    <row r="9" spans="1:13" ht="16">
      <c r="A9" t="s">
        <v>7</v>
      </c>
      <c r="B9">
        <v>4</v>
      </c>
      <c r="C9">
        <v>106.570019</v>
      </c>
      <c r="D9">
        <v>504</v>
      </c>
      <c r="E9">
        <v>200</v>
      </c>
      <c r="F9">
        <f>C9/E9</f>
        <v>0.53285009500000002</v>
      </c>
      <c r="G9">
        <f>D9*F9</f>
        <v>268.55644788000001</v>
      </c>
      <c r="L9" s="1">
        <v>194</v>
      </c>
    </row>
    <row r="10" spans="1:13" ht="16">
      <c r="A10" t="s">
        <v>8</v>
      </c>
      <c r="B10">
        <v>4</v>
      </c>
      <c r="C10">
        <v>64.518704</v>
      </c>
      <c r="D10">
        <v>602</v>
      </c>
      <c r="E10">
        <v>200</v>
      </c>
      <c r="F10">
        <f>C10/E10</f>
        <v>0.32259352000000002</v>
      </c>
      <c r="G10">
        <f>D10*F10</f>
        <v>194.20129904000001</v>
      </c>
      <c r="H10">
        <f>G10/G9</f>
        <v>0.72313027884095205</v>
      </c>
      <c r="I10">
        <f>F10/F9</f>
        <v>0.60541139623893658</v>
      </c>
      <c r="L10" s="1">
        <v>194</v>
      </c>
    </row>
    <row r="11" spans="1:13" ht="16">
      <c r="A11" t="s">
        <v>9</v>
      </c>
      <c r="B11">
        <v>4</v>
      </c>
      <c r="C11">
        <v>57.407850000000003</v>
      </c>
      <c r="D11">
        <v>607</v>
      </c>
      <c r="E11">
        <v>200</v>
      </c>
      <c r="L11" s="1">
        <v>194</v>
      </c>
    </row>
    <row r="12" spans="1:13" ht="16">
      <c r="L12" s="1">
        <v>194</v>
      </c>
    </row>
    <row r="13" spans="1:13" ht="16">
      <c r="B13" t="s">
        <v>0</v>
      </c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L13" s="1">
        <v>191</v>
      </c>
    </row>
    <row r="14" spans="1:13" ht="16">
      <c r="A14" t="s">
        <v>7</v>
      </c>
      <c r="B14">
        <v>8</v>
      </c>
      <c r="C14">
        <v>83.490852000000004</v>
      </c>
      <c r="D14">
        <v>797</v>
      </c>
      <c r="E14">
        <v>400</v>
      </c>
      <c r="F14">
        <f>C14/E14</f>
        <v>0.20872713000000001</v>
      </c>
      <c r="G14">
        <f>D14*F14</f>
        <v>166.35552261000001</v>
      </c>
      <c r="L14" s="1">
        <v>191</v>
      </c>
    </row>
    <row r="15" spans="1:13" ht="16">
      <c r="A15" t="s">
        <v>8</v>
      </c>
      <c r="B15">
        <v>8</v>
      </c>
      <c r="C15">
        <v>68.418035000000003</v>
      </c>
      <c r="D15">
        <v>842</v>
      </c>
      <c r="E15">
        <v>400</v>
      </c>
      <c r="F15">
        <f>C15/E15</f>
        <v>0.1710450875</v>
      </c>
      <c r="G15">
        <f>D15*F15</f>
        <v>144.01996367499999</v>
      </c>
      <c r="H15">
        <f>G15/G14</f>
        <v>0.86573599370450127</v>
      </c>
      <c r="I15">
        <f>F15/F14</f>
        <v>0.81946744297207552</v>
      </c>
      <c r="L15" s="1">
        <v>191</v>
      </c>
    </row>
    <row r="16" spans="1:13" ht="16">
      <c r="A16" t="s">
        <v>9</v>
      </c>
      <c r="B16">
        <v>8</v>
      </c>
      <c r="C16">
        <v>68.742791999999994</v>
      </c>
      <c r="D16">
        <v>847</v>
      </c>
      <c r="E16">
        <v>400</v>
      </c>
      <c r="L16" s="1">
        <v>191</v>
      </c>
    </row>
    <row r="17" spans="1:12" ht="16">
      <c r="L17" s="1">
        <v>191</v>
      </c>
    </row>
    <row r="18" spans="1:12" ht="16">
      <c r="B18" t="s">
        <v>0</v>
      </c>
      <c r="C18" t="s">
        <v>1</v>
      </c>
      <c r="D18" t="s">
        <v>2</v>
      </c>
      <c r="E18" t="s">
        <v>3</v>
      </c>
      <c r="F18" t="s">
        <v>4</v>
      </c>
      <c r="G18" t="s">
        <v>5</v>
      </c>
      <c r="H18" t="s">
        <v>6</v>
      </c>
      <c r="L18" s="1">
        <v>191</v>
      </c>
    </row>
    <row r="19" spans="1:12" ht="16">
      <c r="A19" t="s">
        <v>7</v>
      </c>
      <c r="B19">
        <v>16</v>
      </c>
      <c r="C19">
        <v>81.481493</v>
      </c>
      <c r="D19">
        <v>1406</v>
      </c>
      <c r="E19">
        <v>700</v>
      </c>
      <c r="F19">
        <f>C19/E19</f>
        <v>0.11640213285714286</v>
      </c>
      <c r="G19">
        <f>D19*F19</f>
        <v>163.66139879714285</v>
      </c>
      <c r="L19" s="1">
        <v>191</v>
      </c>
    </row>
    <row r="20" spans="1:12" ht="16">
      <c r="A20" t="s">
        <v>8</v>
      </c>
      <c r="B20">
        <v>16</v>
      </c>
      <c r="C20">
        <v>76.554057</v>
      </c>
      <c r="D20">
        <v>1470</v>
      </c>
      <c r="E20">
        <v>700</v>
      </c>
      <c r="F20">
        <f>C20/E20</f>
        <v>0.10936293857142858</v>
      </c>
      <c r="G20">
        <f>D20*F20</f>
        <v>160.76351970000002</v>
      </c>
      <c r="H20">
        <f>G20/G19</f>
        <v>0.98229344782311967</v>
      </c>
      <c r="I20">
        <f>F20/F19</f>
        <v>0.93952693036687485</v>
      </c>
      <c r="L20" s="1">
        <v>191</v>
      </c>
    </row>
    <row r="21" spans="1:12" ht="16">
      <c r="A21" t="s">
        <v>9</v>
      </c>
      <c r="B21">
        <v>16</v>
      </c>
      <c r="C21">
        <v>75.029647999999995</v>
      </c>
      <c r="D21">
        <v>1489</v>
      </c>
      <c r="E21">
        <v>700</v>
      </c>
      <c r="L21" s="1">
        <v>191</v>
      </c>
    </row>
    <row r="22" spans="1:12" ht="16">
      <c r="L22" s="1">
        <v>191</v>
      </c>
    </row>
    <row r="23" spans="1:12" ht="16">
      <c r="L23" s="1">
        <v>191</v>
      </c>
    </row>
    <row r="24" spans="1:12" ht="16">
      <c r="L24" s="1">
        <v>183</v>
      </c>
    </row>
    <row r="25" spans="1:12" ht="16">
      <c r="C25">
        <v>147</v>
      </c>
      <c r="D25">
        <v>106</v>
      </c>
      <c r="L25" s="1">
        <v>183</v>
      </c>
    </row>
    <row r="26" spans="1:12" ht="16">
      <c r="C26">
        <v>322</v>
      </c>
      <c r="D26">
        <v>116</v>
      </c>
      <c r="L26" s="1">
        <v>183</v>
      </c>
    </row>
    <row r="27" spans="1:12" ht="16">
      <c r="C27">
        <f>C26/C25</f>
        <v>2.1904761904761907</v>
      </c>
      <c r="D27">
        <f>D26/D25</f>
        <v>1.0943396226415094</v>
      </c>
      <c r="L27" s="1">
        <v>183</v>
      </c>
    </row>
    <row r="28" spans="1:12" ht="16">
      <c r="L28" s="1">
        <v>187</v>
      </c>
    </row>
    <row r="29" spans="1:12" ht="16">
      <c r="L29" s="1">
        <v>187</v>
      </c>
    </row>
    <row r="30" spans="1:12" ht="16">
      <c r="L30" s="1">
        <v>187</v>
      </c>
    </row>
    <row r="31" spans="1:12" ht="16">
      <c r="L31" s="1">
        <v>187</v>
      </c>
    </row>
    <row r="32" spans="1:12" ht="16">
      <c r="L32" s="1">
        <v>187</v>
      </c>
    </row>
    <row r="33" spans="12:12" ht="16">
      <c r="L33" s="1">
        <v>187</v>
      </c>
    </row>
    <row r="34" spans="12:12" ht="16">
      <c r="L34" s="1">
        <v>200</v>
      </c>
    </row>
    <row r="35" spans="12:12" ht="16">
      <c r="L35" s="1">
        <v>200</v>
      </c>
    </row>
    <row r="36" spans="12:12" ht="16">
      <c r="L36" s="1">
        <v>200</v>
      </c>
    </row>
    <row r="37" spans="12:12" ht="16">
      <c r="L37" s="1">
        <v>200</v>
      </c>
    </row>
    <row r="38" spans="12:12" ht="16">
      <c r="L38" s="1">
        <v>197</v>
      </c>
    </row>
    <row r="39" spans="12:12" ht="16">
      <c r="L39" s="1">
        <v>197</v>
      </c>
    </row>
    <row r="40" spans="12:12" ht="16">
      <c r="L40" s="1">
        <v>197</v>
      </c>
    </row>
    <row r="41" spans="12:12" ht="16">
      <c r="L41" s="1">
        <v>197</v>
      </c>
    </row>
    <row r="42" spans="12:12" ht="16">
      <c r="L42" s="1"/>
    </row>
    <row r="43" spans="12:12" ht="16">
      <c r="L43" s="1"/>
    </row>
    <row r="44" spans="12:12" ht="16">
      <c r="L44" s="1"/>
    </row>
    <row r="45" spans="12:12" ht="16">
      <c r="L45" s="1"/>
    </row>
    <row r="46" spans="12:12" ht="16">
      <c r="L46" s="1"/>
    </row>
    <row r="47" spans="12:12" ht="16">
      <c r="L47" s="1"/>
    </row>
    <row r="48" spans="12:12" ht="16">
      <c r="L48" s="1"/>
    </row>
    <row r="49" spans="12:12" ht="16">
      <c r="L49" s="1"/>
    </row>
    <row r="50" spans="12:12" ht="16">
      <c r="L50" s="1"/>
    </row>
    <row r="51" spans="12:12" ht="16">
      <c r="L51" s="1"/>
    </row>
    <row r="52" spans="12:12" ht="16">
      <c r="L52" s="1"/>
    </row>
    <row r="53" spans="12:12" ht="16">
      <c r="L53" s="1"/>
    </row>
    <row r="54" spans="12:12" ht="16">
      <c r="L54" s="1"/>
    </row>
    <row r="55" spans="12:12" ht="16">
      <c r="L55" s="1"/>
    </row>
    <row r="56" spans="12:12" ht="16">
      <c r="L56" s="1"/>
    </row>
    <row r="57" spans="12:12" ht="16">
      <c r="L57" s="1"/>
    </row>
    <row r="58" spans="12:12" ht="16">
      <c r="L58" s="1"/>
    </row>
    <row r="59" spans="12:12" ht="16">
      <c r="L59" s="1"/>
    </row>
    <row r="60" spans="12:12" ht="16">
      <c r="L60" s="1"/>
    </row>
    <row r="61" spans="12:12" ht="16">
      <c r="L61" s="1"/>
    </row>
    <row r="62" spans="12:12" ht="16">
      <c r="L62" s="1"/>
    </row>
    <row r="63" spans="12:12" ht="16">
      <c r="L63" s="1"/>
    </row>
    <row r="64" spans="12:12" ht="16">
      <c r="L64" s="1"/>
    </row>
    <row r="65" spans="12:12" ht="16">
      <c r="L65" s="1"/>
    </row>
    <row r="66" spans="12:12" ht="16">
      <c r="L66" s="1"/>
    </row>
    <row r="67" spans="12:12" ht="16">
      <c r="L67" s="1"/>
    </row>
    <row r="68" spans="12:12" ht="16">
      <c r="L68" s="1"/>
    </row>
    <row r="69" spans="12:12" ht="16">
      <c r="L69" s="1"/>
    </row>
    <row r="70" spans="12:12" ht="16">
      <c r="L70" s="1"/>
    </row>
    <row r="71" spans="12:12" ht="16">
      <c r="L71" s="1"/>
    </row>
    <row r="72" spans="12:12" ht="16">
      <c r="L72" s="1"/>
    </row>
    <row r="73" spans="12:12" ht="16">
      <c r="L73" s="1"/>
    </row>
    <row r="74" spans="12:12" ht="16">
      <c r="L74" s="1"/>
    </row>
    <row r="75" spans="12:12" ht="16">
      <c r="L75" s="1"/>
    </row>
    <row r="76" spans="12:12" ht="16">
      <c r="L76" s="1"/>
    </row>
    <row r="77" spans="12:12" ht="16">
      <c r="L77" s="1"/>
    </row>
    <row r="78" spans="12:12" ht="16">
      <c r="L78" s="1"/>
    </row>
    <row r="79" spans="12:12" ht="16">
      <c r="L79" s="1"/>
    </row>
    <row r="80" spans="12:12" ht="16">
      <c r="L80" s="1"/>
    </row>
    <row r="81" spans="12:12" ht="16">
      <c r="L81" s="1"/>
    </row>
    <row r="82" spans="12:12" ht="16">
      <c r="L82" s="1"/>
    </row>
    <row r="83" spans="12:12" ht="16">
      <c r="L83" s="1"/>
    </row>
    <row r="84" spans="12:12" ht="16">
      <c r="L84" s="1"/>
    </row>
    <row r="85" spans="12:12" ht="16">
      <c r="L85" s="1"/>
    </row>
    <row r="86" spans="12:12" ht="16">
      <c r="L86" s="1"/>
    </row>
    <row r="87" spans="12:12" ht="16">
      <c r="L87" s="1"/>
    </row>
    <row r="88" spans="12:12" ht="16">
      <c r="L88" s="1"/>
    </row>
    <row r="89" spans="12:12" ht="16">
      <c r="L89" s="1"/>
    </row>
    <row r="90" spans="12:12" ht="16">
      <c r="L90" s="1"/>
    </row>
    <row r="91" spans="12:12" ht="16">
      <c r="L91" s="1"/>
    </row>
    <row r="92" spans="12:12" ht="16">
      <c r="L92" s="1"/>
    </row>
    <row r="93" spans="12:12" ht="16">
      <c r="L93" s="1"/>
    </row>
    <row r="94" spans="12:12" ht="16">
      <c r="L94" s="1"/>
    </row>
    <row r="95" spans="12:12" ht="16">
      <c r="L95" s="1"/>
    </row>
    <row r="96" spans="12:12" ht="16">
      <c r="L96" s="1"/>
    </row>
    <row r="97" spans="12:12" ht="16">
      <c r="L97" s="1"/>
    </row>
    <row r="98" spans="12:12" ht="16">
      <c r="L98" s="1"/>
    </row>
    <row r="99" spans="12:12" ht="16">
      <c r="L99" s="1"/>
    </row>
    <row r="100" spans="12:12" ht="16">
      <c r="L100" s="1"/>
    </row>
    <row r="101" spans="12:12" ht="16">
      <c r="L101" s="1"/>
    </row>
    <row r="102" spans="12:12" ht="16">
      <c r="L102" s="1"/>
    </row>
    <row r="103" spans="12:12" ht="16">
      <c r="L103" s="1"/>
    </row>
    <row r="104" spans="12:12" ht="16">
      <c r="L104" s="1"/>
    </row>
    <row r="105" spans="12:12" ht="16">
      <c r="L105" s="1"/>
    </row>
    <row r="106" spans="12:12" ht="16">
      <c r="L106" s="1"/>
    </row>
    <row r="107" spans="12:12" ht="16">
      <c r="L107" s="1"/>
    </row>
    <row r="108" spans="12:12" ht="16">
      <c r="L108" s="1"/>
    </row>
    <row r="109" spans="12:12" ht="16">
      <c r="L109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9"/>
  <sheetViews>
    <sheetView workbookViewId="0">
      <selection activeCell="N9" sqref="N9"/>
    </sheetView>
  </sheetViews>
  <sheetFormatPr baseColWidth="10" defaultRowHeight="15" x14ac:dyDescent="0"/>
  <sheetData>
    <row r="1" spans="1:20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J1" s="3" t="s">
        <v>20</v>
      </c>
      <c r="K1">
        <v>34.476869000000001</v>
      </c>
      <c r="L1" s="8">
        <v>50000</v>
      </c>
      <c r="M1">
        <f>K1/L1*1000</f>
        <v>0.68953738000000009</v>
      </c>
    </row>
    <row r="2" spans="1:20">
      <c r="A2" t="s">
        <v>7</v>
      </c>
      <c r="B2">
        <v>2</v>
      </c>
      <c r="C2">
        <v>64.526295000000005</v>
      </c>
      <c r="D2">
        <v>185</v>
      </c>
      <c r="E2">
        <v>230</v>
      </c>
      <c r="F2">
        <f>C2/E2</f>
        <v>0.28054910869565219</v>
      </c>
      <c r="G2">
        <f>D2*F2</f>
        <v>51.901585108695656</v>
      </c>
      <c r="J2">
        <v>193.27847399999999</v>
      </c>
      <c r="K2">
        <v>151000</v>
      </c>
      <c r="L2">
        <f>J2/K2*1000</f>
        <v>1.2799898940397352</v>
      </c>
      <c r="N2" s="3" t="s">
        <v>29</v>
      </c>
      <c r="O2" s="9">
        <v>3.5999999999999997E-2</v>
      </c>
      <c r="T2" t="s">
        <v>21</v>
      </c>
    </row>
    <row r="3" spans="1:20" ht="16">
      <c r="B3">
        <v>2</v>
      </c>
      <c r="C3">
        <v>64.526295000000005</v>
      </c>
      <c r="D3">
        <v>185</v>
      </c>
      <c r="E3">
        <v>230</v>
      </c>
      <c r="F3">
        <f>C3/E3</f>
        <v>0.28054910869565219</v>
      </c>
      <c r="G3">
        <f>D3*F3</f>
        <v>51.901585108695656</v>
      </c>
      <c r="J3">
        <v>119.04655700000001</v>
      </c>
      <c r="K3">
        <v>104000</v>
      </c>
      <c r="L3">
        <f>J3/K3*1000</f>
        <v>1.1446784326923078</v>
      </c>
      <c r="N3" s="3" t="s">
        <v>28</v>
      </c>
      <c r="O3">
        <v>98</v>
      </c>
      <c r="R3" s="1">
        <v>318</v>
      </c>
      <c r="S3">
        <f>AVERAGE(O4:O88)</f>
        <v>20.203724589615383</v>
      </c>
      <c r="T3" t="s">
        <v>22</v>
      </c>
    </row>
    <row r="4" spans="1:20" ht="16">
      <c r="B4">
        <v>2</v>
      </c>
      <c r="C4">
        <v>79.101110000000006</v>
      </c>
      <c r="D4">
        <v>162</v>
      </c>
      <c r="E4">
        <v>250</v>
      </c>
      <c r="F4">
        <f>C4/E4</f>
        <v>0.31640444000000001</v>
      </c>
      <c r="G4">
        <f>D4*F4</f>
        <v>51.257519280000004</v>
      </c>
      <c r="J4">
        <v>310.01216699999998</v>
      </c>
      <c r="K4">
        <v>234000</v>
      </c>
      <c r="L4">
        <f>J4/K4*1000</f>
        <v>1.3248383205128202</v>
      </c>
      <c r="R4" s="1">
        <v>318</v>
      </c>
      <c r="T4" t="s">
        <v>23</v>
      </c>
    </row>
    <row r="5" spans="1:20" ht="16">
      <c r="A5" s="3"/>
      <c r="B5" s="3"/>
      <c r="C5" s="3"/>
      <c r="D5" s="3">
        <f>AVERAGE(D2:D4)</f>
        <v>177.33333333333334</v>
      </c>
      <c r="E5" s="3"/>
      <c r="F5" s="3">
        <f>AVERAGE(F2:F4)</f>
        <v>0.29250088579710148</v>
      </c>
      <c r="G5" s="3">
        <f>AVERAGE(G2:G4)</f>
        <v>51.686896499130434</v>
      </c>
      <c r="H5" s="3">
        <f>G5/G10</f>
        <v>1.4762161180651314</v>
      </c>
      <c r="I5" s="3"/>
      <c r="J5" s="3">
        <f>AVERAGE(J2:J4)</f>
        <v>207.44573266666666</v>
      </c>
      <c r="K5" s="3">
        <f>AVERAGE(K2:K4)</f>
        <v>163000</v>
      </c>
      <c r="L5" s="3">
        <f>J5/K5*1000</f>
        <v>1.2726732065439672</v>
      </c>
      <c r="M5" s="3">
        <f>F5/F10</f>
        <v>1.7042246388798341</v>
      </c>
      <c r="N5">
        <f>G5/G10</f>
        <v>1.4762161180651314</v>
      </c>
      <c r="O5">
        <f>M5/$M$1</f>
        <v>2.4715478642794304</v>
      </c>
      <c r="R5" s="1">
        <v>318</v>
      </c>
      <c r="T5" t="s">
        <v>13</v>
      </c>
    </row>
    <row r="6" spans="1:20" ht="16">
      <c r="R6" s="1">
        <v>318</v>
      </c>
      <c r="T6" t="s">
        <v>14</v>
      </c>
    </row>
    <row r="7" spans="1:20" ht="16">
      <c r="A7" t="s">
        <v>8</v>
      </c>
      <c r="B7">
        <v>2</v>
      </c>
      <c r="C7">
        <v>59.670127999999998</v>
      </c>
      <c r="D7">
        <v>205</v>
      </c>
      <c r="E7">
        <v>280</v>
      </c>
      <c r="F7">
        <f>C7/E7</f>
        <v>0.21310759999999998</v>
      </c>
      <c r="G7">
        <f>D7*F7</f>
        <v>43.687057999999993</v>
      </c>
      <c r="J7">
        <v>83.834941999999998</v>
      </c>
      <c r="K7">
        <v>114500</v>
      </c>
      <c r="L7">
        <f>J7/K7*1000</f>
        <v>0.73218289956331872</v>
      </c>
      <c r="R7" s="1">
        <v>318</v>
      </c>
      <c r="T7" t="s">
        <v>15</v>
      </c>
    </row>
    <row r="8" spans="1:20" ht="16">
      <c r="A8" t="s">
        <v>8</v>
      </c>
      <c r="B8">
        <v>2</v>
      </c>
      <c r="C8">
        <v>78.857827999999998</v>
      </c>
      <c r="D8">
        <v>205</v>
      </c>
      <c r="E8">
        <v>360</v>
      </c>
      <c r="F8">
        <f>C8/E8</f>
        <v>0.21904952222222221</v>
      </c>
      <c r="G8">
        <f>D8*F8</f>
        <v>44.905152055555554</v>
      </c>
      <c r="J8">
        <v>66.490320999999994</v>
      </c>
      <c r="K8">
        <v>90500</v>
      </c>
      <c r="L8">
        <f>J8/K8*1000</f>
        <v>0.73469967955801097</v>
      </c>
      <c r="R8" s="1">
        <v>392</v>
      </c>
      <c r="T8" t="s">
        <v>19</v>
      </c>
    </row>
    <row r="9" spans="1:20" ht="16">
      <c r="A9" s="3"/>
      <c r="B9" s="3"/>
      <c r="C9" s="3"/>
      <c r="D9" s="3">
        <f>AVERAGE(D7:D8)</f>
        <v>205</v>
      </c>
      <c r="E9" s="3"/>
      <c r="F9" s="3">
        <f>AVERAGE(F7:F8)</f>
        <v>0.21607856111111109</v>
      </c>
      <c r="G9" s="3">
        <f>AVERAGE(G7:G8)</f>
        <v>44.29610502777777</v>
      </c>
      <c r="H9" s="3">
        <f>G9/G10</f>
        <v>1.2651296293367424</v>
      </c>
      <c r="I9" s="3">
        <f>F9/F5</f>
        <v>0.73872788631825848</v>
      </c>
      <c r="J9" s="3">
        <f>AVERAGE(J7:J8)</f>
        <v>75.162631500000003</v>
      </c>
      <c r="K9" s="3">
        <f>AVERAGE(K7:K8)</f>
        <v>102500</v>
      </c>
      <c r="L9" s="3">
        <f>J9/K9*1000</f>
        <v>0.73329396585365858</v>
      </c>
      <c r="M9" s="3">
        <f>F9/F10</f>
        <v>1.2589582652911973</v>
      </c>
      <c r="N9">
        <f>G9/G10</f>
        <v>1.2651296293367424</v>
      </c>
      <c r="O9">
        <f>M9/$M$1</f>
        <v>1.8258013297135496</v>
      </c>
      <c r="R9" s="1">
        <v>392</v>
      </c>
    </row>
    <row r="10" spans="1:20" ht="18">
      <c r="A10" s="5" t="s">
        <v>9</v>
      </c>
      <c r="B10" s="5"/>
      <c r="C10" s="7">
        <v>51.489846999999997</v>
      </c>
      <c r="D10" s="7">
        <v>204</v>
      </c>
      <c r="E10" s="7">
        <v>300</v>
      </c>
      <c r="F10" s="7">
        <v>0.17163282299999999</v>
      </c>
      <c r="G10">
        <f>F10*D10</f>
        <v>35.013095891999996</v>
      </c>
      <c r="R10" s="1">
        <v>392</v>
      </c>
    </row>
    <row r="11" spans="1:20" ht="16">
      <c r="R11" s="1">
        <v>392</v>
      </c>
    </row>
    <row r="12" spans="1:20" ht="16">
      <c r="B12" t="s">
        <v>0</v>
      </c>
      <c r="C12" t="s">
        <v>1</v>
      </c>
      <c r="D12" t="s">
        <v>2</v>
      </c>
      <c r="E12" t="s">
        <v>3</v>
      </c>
      <c r="F12" t="s">
        <v>4</v>
      </c>
      <c r="G12" t="s">
        <v>5</v>
      </c>
      <c r="H12" t="s">
        <v>6</v>
      </c>
      <c r="R12" s="1">
        <v>392</v>
      </c>
      <c r="T12" t="s">
        <v>10</v>
      </c>
    </row>
    <row r="13" spans="1:20" ht="16">
      <c r="A13" t="s">
        <v>7</v>
      </c>
      <c r="B13">
        <v>4</v>
      </c>
      <c r="C13">
        <v>183.85115999999999</v>
      </c>
      <c r="D13">
        <v>293</v>
      </c>
      <c r="E13">
        <v>520</v>
      </c>
      <c r="F13">
        <f>C13/E13</f>
        <v>0.35355992307692308</v>
      </c>
      <c r="G13">
        <f>D13*F13</f>
        <v>103.59305746153846</v>
      </c>
      <c r="J13">
        <v>193.27847399999999</v>
      </c>
      <c r="K13">
        <v>151000</v>
      </c>
      <c r="L13">
        <f>J13/K13*1000</f>
        <v>1.2799898940397352</v>
      </c>
      <c r="N13" s="3" t="s">
        <v>29</v>
      </c>
      <c r="O13" s="9">
        <v>3.5000000000000003E-2</v>
      </c>
      <c r="R13" s="1">
        <v>395</v>
      </c>
      <c r="T13" t="s">
        <v>17</v>
      </c>
    </row>
    <row r="14" spans="1:20" ht="16">
      <c r="B14">
        <v>4</v>
      </c>
      <c r="C14">
        <v>110.49722199999999</v>
      </c>
      <c r="D14">
        <v>288</v>
      </c>
      <c r="E14">
        <v>270</v>
      </c>
      <c r="F14">
        <f>C14/E14</f>
        <v>0.40924897037037034</v>
      </c>
      <c r="G14">
        <f>D14*F14</f>
        <v>117.86370346666666</v>
      </c>
      <c r="J14">
        <v>119.04655700000001</v>
      </c>
      <c r="K14">
        <v>104000</v>
      </c>
      <c r="L14">
        <f>J14/K14*1000</f>
        <v>1.1446784326923078</v>
      </c>
      <c r="N14" s="3" t="s">
        <v>28</v>
      </c>
      <c r="O14">
        <v>96</v>
      </c>
      <c r="R14" s="1">
        <v>395</v>
      </c>
      <c r="T14" t="s">
        <v>18</v>
      </c>
    </row>
    <row r="15" spans="1:20" ht="16">
      <c r="B15">
        <v>4</v>
      </c>
      <c r="C15">
        <v>307.06243999999998</v>
      </c>
      <c r="D15">
        <v>281</v>
      </c>
      <c r="E15">
        <v>870</v>
      </c>
      <c r="F15">
        <f>C15/E15</f>
        <v>0.35294533333333333</v>
      </c>
      <c r="G15">
        <f>D15*F15</f>
        <v>99.177638666666667</v>
      </c>
      <c r="J15">
        <v>310.01216699999998</v>
      </c>
      <c r="K15">
        <v>234000</v>
      </c>
      <c r="L15">
        <f>J15/K15*1000</f>
        <v>1.3248383205128202</v>
      </c>
      <c r="R15" s="1">
        <v>395</v>
      </c>
      <c r="T15" t="s">
        <v>13</v>
      </c>
    </row>
    <row r="16" spans="1:20" ht="16">
      <c r="A16" s="3"/>
      <c r="B16" s="3"/>
      <c r="C16" s="3"/>
      <c r="D16" s="3">
        <f>AVERAGE(D13:D15)</f>
        <v>287.33333333333331</v>
      </c>
      <c r="E16" s="3"/>
      <c r="F16" s="3">
        <f>AVERAGE(F13:F15)</f>
        <v>0.37191807559354223</v>
      </c>
      <c r="G16" s="3">
        <f>AVERAGE(G13:G15)</f>
        <v>106.8781331982906</v>
      </c>
      <c r="H16" s="3">
        <f>G16/G21</f>
        <v>1.5677309693578192</v>
      </c>
      <c r="I16" s="3"/>
      <c r="J16" s="3">
        <f>AVERAGE(J13:J15)</f>
        <v>207.44573266666666</v>
      </c>
      <c r="K16" s="3">
        <f>AVERAGE(K13:K15)</f>
        <v>163000</v>
      </c>
      <c r="L16" s="3">
        <f>J16/K16*1000</f>
        <v>1.2726732065439672</v>
      </c>
      <c r="M16">
        <f>F16/F21</f>
        <v>2.0785235033845941</v>
      </c>
      <c r="N16">
        <f>G16/G21</f>
        <v>1.5677309693578192</v>
      </c>
      <c r="O16">
        <f>M16/$M$1</f>
        <v>3.0143739319608662</v>
      </c>
      <c r="R16" s="1">
        <v>395</v>
      </c>
      <c r="T16" t="s">
        <v>14</v>
      </c>
    </row>
    <row r="17" spans="1:22" ht="16">
      <c r="R17" s="1">
        <v>409</v>
      </c>
      <c r="T17" t="s">
        <v>15</v>
      </c>
    </row>
    <row r="18" spans="1:22" ht="16">
      <c r="A18" t="s">
        <v>8</v>
      </c>
      <c r="B18">
        <v>4</v>
      </c>
      <c r="C18">
        <v>85.220162000000002</v>
      </c>
      <c r="D18">
        <v>401</v>
      </c>
      <c r="E18">
        <v>410</v>
      </c>
      <c r="F18">
        <f>C18/E18</f>
        <v>0.2078540536585366</v>
      </c>
      <c r="G18">
        <f>D18*F18</f>
        <v>83.349475517073174</v>
      </c>
      <c r="J18">
        <v>83.834941999999998</v>
      </c>
      <c r="K18">
        <v>114500</v>
      </c>
      <c r="L18">
        <f>J18/K18*1000</f>
        <v>0.73218289956331872</v>
      </c>
      <c r="R18" s="1">
        <v>409</v>
      </c>
    </row>
    <row r="19" spans="1:22" ht="18">
      <c r="A19" t="s">
        <v>8</v>
      </c>
      <c r="B19">
        <v>4</v>
      </c>
      <c r="C19">
        <v>60.357424999999999</v>
      </c>
      <c r="D19">
        <v>357</v>
      </c>
      <c r="E19">
        <v>300</v>
      </c>
      <c r="F19">
        <f>C19/E19</f>
        <v>0.20119141666666665</v>
      </c>
      <c r="G19">
        <f>D19*F19</f>
        <v>71.825335749999994</v>
      </c>
      <c r="J19">
        <v>66.490320999999994</v>
      </c>
      <c r="K19">
        <v>90500</v>
      </c>
      <c r="L19">
        <f>J19/K19*1000</f>
        <v>0.73469967955801097</v>
      </c>
      <c r="R19" s="1">
        <v>409</v>
      </c>
      <c r="T19" s="5"/>
      <c r="U19" s="5"/>
      <c r="V19" s="5"/>
    </row>
    <row r="20" spans="1:22" ht="16">
      <c r="A20" s="3"/>
      <c r="B20" s="3"/>
      <c r="C20" s="3"/>
      <c r="D20" s="3">
        <f>AVERAGE(D18:D19)</f>
        <v>379</v>
      </c>
      <c r="E20" s="3"/>
      <c r="F20" s="3">
        <f>AVERAGE(F18:F19)</f>
        <v>0.20452273516260161</v>
      </c>
      <c r="G20" s="3">
        <f>AVERAGE(G18:G19)</f>
        <v>77.587405633536576</v>
      </c>
      <c r="H20" s="3">
        <f>G20/G21</f>
        <v>1.1380829268242503</v>
      </c>
      <c r="I20" s="3">
        <f>F20/F16</f>
        <v>0.54991340454804405</v>
      </c>
      <c r="J20" s="3">
        <f>AVERAGE(J18:J19)</f>
        <v>75.162631500000003</v>
      </c>
      <c r="K20" s="3">
        <f>AVERAGE(K18:K19)</f>
        <v>102500</v>
      </c>
      <c r="L20" s="3">
        <f>J20/K20*1000</f>
        <v>0.73329396585365858</v>
      </c>
      <c r="M20">
        <f>F20/F21</f>
        <v>1.1430079361793499</v>
      </c>
      <c r="N20">
        <f>G20/G21</f>
        <v>1.1380829268242503</v>
      </c>
      <c r="O20">
        <f>M20/$M$1</f>
        <v>1.6576446315054736</v>
      </c>
      <c r="R20" s="1">
        <v>409</v>
      </c>
    </row>
    <row r="21" spans="1:22" ht="18">
      <c r="A21" s="5" t="s">
        <v>9</v>
      </c>
      <c r="B21" s="5"/>
      <c r="C21" s="5">
        <v>89.466892000000001</v>
      </c>
      <c r="D21" s="5">
        <v>381</v>
      </c>
      <c r="E21" s="5">
        <v>500</v>
      </c>
      <c r="F21" s="5">
        <f>C21/E21</f>
        <v>0.17893378400000001</v>
      </c>
      <c r="G21">
        <f>F21*D21</f>
        <v>68.173771704000004</v>
      </c>
      <c r="R21" s="1">
        <v>409</v>
      </c>
    </row>
    <row r="22" spans="1:22" ht="16">
      <c r="L22" s="1"/>
      <c r="R22" s="1">
        <v>409</v>
      </c>
    </row>
    <row r="23" spans="1:22" ht="16">
      <c r="B23" t="s">
        <v>0</v>
      </c>
      <c r="C23" t="s">
        <v>1</v>
      </c>
      <c r="D23" t="s">
        <v>2</v>
      </c>
      <c r="E23" t="s">
        <v>3</v>
      </c>
      <c r="F23" t="s">
        <v>4</v>
      </c>
      <c r="G23" t="s">
        <v>5</v>
      </c>
      <c r="H23" t="s">
        <v>6</v>
      </c>
      <c r="R23" s="1">
        <v>371</v>
      </c>
    </row>
    <row r="24" spans="1:22" ht="16">
      <c r="A24" t="s">
        <v>7</v>
      </c>
      <c r="B24">
        <v>8</v>
      </c>
      <c r="C24">
        <v>97.531447</v>
      </c>
      <c r="D24">
        <v>587</v>
      </c>
      <c r="E24">
        <v>200</v>
      </c>
      <c r="F24">
        <f>C24/E24</f>
        <v>0.48765723500000002</v>
      </c>
      <c r="G24">
        <f>D24*F24</f>
        <v>286.25479694500001</v>
      </c>
      <c r="L24" t="e">
        <f>J24/K24*1000</f>
        <v>#DIV/0!</v>
      </c>
      <c r="N24" s="3" t="s">
        <v>29</v>
      </c>
      <c r="O24" s="9">
        <v>3.6999999999999998E-2</v>
      </c>
      <c r="R24" s="1">
        <v>371</v>
      </c>
    </row>
    <row r="25" spans="1:22" ht="16">
      <c r="B25">
        <v>8</v>
      </c>
      <c r="C25">
        <v>98.216341999999997</v>
      </c>
      <c r="D25">
        <v>581</v>
      </c>
      <c r="E25">
        <v>200</v>
      </c>
      <c r="F25">
        <f>C25/E25</f>
        <v>0.49108171</v>
      </c>
      <c r="G25">
        <f>D25*F25</f>
        <v>285.31847350999999</v>
      </c>
      <c r="J25">
        <v>82.330634000000003</v>
      </c>
      <c r="K25">
        <v>94000</v>
      </c>
      <c r="L25">
        <f>J25/K25*1000</f>
        <v>0.87585780851063832</v>
      </c>
      <c r="N25" s="3" t="s">
        <v>28</v>
      </c>
      <c r="O25">
        <v>93</v>
      </c>
      <c r="R25" s="1">
        <v>371</v>
      </c>
      <c r="T25" t="s">
        <v>10</v>
      </c>
    </row>
    <row r="26" spans="1:22" ht="16">
      <c r="B26">
        <v>8</v>
      </c>
      <c r="C26">
        <v>97.677418000000003</v>
      </c>
      <c r="D26">
        <v>583</v>
      </c>
      <c r="E26">
        <v>200</v>
      </c>
      <c r="F26">
        <f>C26/E26</f>
        <v>0.48838709000000002</v>
      </c>
      <c r="G26">
        <f>D26*F26</f>
        <v>284.72967347000002</v>
      </c>
      <c r="J26">
        <v>55.561197999999997</v>
      </c>
      <c r="K26">
        <v>59000</v>
      </c>
      <c r="L26">
        <f>J26/K26*1000</f>
        <v>0.94171522033898303</v>
      </c>
      <c r="R26" s="1">
        <v>371</v>
      </c>
      <c r="T26" t="s">
        <v>11</v>
      </c>
    </row>
    <row r="27" spans="1:22" ht="16">
      <c r="A27" s="3"/>
      <c r="B27" s="3"/>
      <c r="C27" s="3"/>
      <c r="D27" s="3">
        <f>AVERAGE(D24:D26)</f>
        <v>583.66666666666663</v>
      </c>
      <c r="E27" s="3"/>
      <c r="F27" s="3">
        <f>AVERAGE(F24:F26)</f>
        <v>0.48904201166666672</v>
      </c>
      <c r="G27" s="3">
        <f>AVERAGE(G24:G26)</f>
        <v>285.43431464166673</v>
      </c>
      <c r="H27" s="3">
        <f>G27/G32</f>
        <v>1.2078065052455929</v>
      </c>
      <c r="I27" s="3"/>
      <c r="J27" s="3">
        <f>AVERAGE(J25:J26)</f>
        <v>68.945915999999997</v>
      </c>
      <c r="K27" s="3">
        <f>AVERAGE(K25:K26)</f>
        <v>76500</v>
      </c>
      <c r="L27" s="3">
        <f>J27/K27*1000</f>
        <v>0.90125380392156862</v>
      </c>
      <c r="M27">
        <f>F27/F32</f>
        <v>1.7155045797702624</v>
      </c>
      <c r="N27">
        <f>G27/G32</f>
        <v>1.2078065052455929</v>
      </c>
      <c r="O27">
        <f>M27/$M$1</f>
        <v>2.4879065726215774</v>
      </c>
      <c r="R27" s="1">
        <v>344</v>
      </c>
      <c r="T27" t="s">
        <v>12</v>
      </c>
    </row>
    <row r="28" spans="1:22" ht="16">
      <c r="R28" s="1">
        <v>344</v>
      </c>
      <c r="T28" t="s">
        <v>13</v>
      </c>
    </row>
    <row r="29" spans="1:22" ht="16">
      <c r="A29" t="s">
        <v>8</v>
      </c>
      <c r="B29">
        <v>8</v>
      </c>
      <c r="C29">
        <v>82.230948999999995</v>
      </c>
      <c r="D29">
        <v>829</v>
      </c>
      <c r="E29">
        <v>280</v>
      </c>
      <c r="F29">
        <f>C29/E29</f>
        <v>0.29368196071428571</v>
      </c>
      <c r="G29">
        <f>D29*F29</f>
        <v>243.46234543214285</v>
      </c>
      <c r="J29">
        <v>50.503231999999997</v>
      </c>
      <c r="K29">
        <v>58000</v>
      </c>
      <c r="L29">
        <f>J29/K29*1000</f>
        <v>0.87074537931034479</v>
      </c>
      <c r="R29" s="1">
        <v>344</v>
      </c>
      <c r="T29" t="s">
        <v>14</v>
      </c>
    </row>
    <row r="30" spans="1:22" ht="16">
      <c r="A30" t="s">
        <v>8</v>
      </c>
      <c r="B30">
        <v>8</v>
      </c>
      <c r="C30">
        <v>59.830993999999997</v>
      </c>
      <c r="D30">
        <v>830</v>
      </c>
      <c r="E30">
        <v>200</v>
      </c>
      <c r="F30">
        <f>C30/E30</f>
        <v>0.29915496999999996</v>
      </c>
      <c r="G30">
        <f>D30*F30</f>
        <v>248.29862509999998</v>
      </c>
      <c r="J30">
        <v>80.522688000000002</v>
      </c>
      <c r="K30">
        <v>91000</v>
      </c>
      <c r="L30">
        <f>J30/K30*1000</f>
        <v>0.8848647032967033</v>
      </c>
      <c r="R30" s="1">
        <v>344</v>
      </c>
      <c r="T30" t="s">
        <v>15</v>
      </c>
    </row>
    <row r="31" spans="1:22" ht="16">
      <c r="A31" s="3"/>
      <c r="B31" s="3"/>
      <c r="C31" s="3"/>
      <c r="D31" s="3">
        <f>AVERAGE(D29:D30)</f>
        <v>829.5</v>
      </c>
      <c r="E31" s="3"/>
      <c r="F31" s="3">
        <f>AVERAGE(F29:F30)</f>
        <v>0.29641846535714284</v>
      </c>
      <c r="G31" s="3">
        <f>AVERAGE(G29:G30)</f>
        <v>245.88048526607142</v>
      </c>
      <c r="H31" s="3">
        <f>G31/G32</f>
        <v>1.0404356953021816</v>
      </c>
      <c r="I31" s="3">
        <f>F31/F27</f>
        <v>0.60612065688782379</v>
      </c>
      <c r="J31" s="3">
        <f>AVERAGE(J29:J30)</f>
        <v>65.512959999999993</v>
      </c>
      <c r="K31" s="3">
        <f>AVERAGE(K29:K30)</f>
        <v>74500</v>
      </c>
      <c r="L31" s="3">
        <f>J31/K31*1000</f>
        <v>0.87936859060402683</v>
      </c>
      <c r="M31">
        <f>F31/F32</f>
        <v>1.0398027627844215</v>
      </c>
      <c r="N31">
        <f>G31/G32</f>
        <v>1.0404356953021816</v>
      </c>
      <c r="O31">
        <f>M31/$M$1</f>
        <v>1.5079715660729247</v>
      </c>
      <c r="R31" s="1">
        <v>344</v>
      </c>
    </row>
    <row r="32" spans="1:22" ht="18">
      <c r="A32" s="5" t="s">
        <v>9</v>
      </c>
      <c r="B32" s="5"/>
      <c r="C32" s="5">
        <v>88.372264000000001</v>
      </c>
      <c r="D32" s="5">
        <v>829</v>
      </c>
      <c r="E32" s="5">
        <v>310</v>
      </c>
      <c r="F32" s="5">
        <f>C32/E32</f>
        <v>0.28507181935483872</v>
      </c>
      <c r="G32">
        <f>F32*D32</f>
        <v>236.32453824516131</v>
      </c>
      <c r="R32" s="1">
        <v>409</v>
      </c>
    </row>
    <row r="33" spans="1:18" s="5" customFormat="1" ht="18">
      <c r="R33" s="6">
        <v>359</v>
      </c>
    </row>
    <row r="34" spans="1:18" ht="16">
      <c r="B34" t="s">
        <v>0</v>
      </c>
      <c r="C34" t="s">
        <v>1</v>
      </c>
      <c r="D34" t="s">
        <v>2</v>
      </c>
      <c r="E34" t="s">
        <v>3</v>
      </c>
      <c r="F34" t="s">
        <v>4</v>
      </c>
      <c r="G34" t="s">
        <v>5</v>
      </c>
      <c r="H34" t="s">
        <v>6</v>
      </c>
      <c r="R34" s="1">
        <v>359</v>
      </c>
    </row>
    <row r="35" spans="1:18">
      <c r="A35" t="s">
        <v>7</v>
      </c>
      <c r="B35">
        <v>16</v>
      </c>
      <c r="E35">
        <v>200</v>
      </c>
      <c r="F35">
        <f>C35/E35</f>
        <v>0</v>
      </c>
      <c r="G35">
        <f>D35*F35</f>
        <v>0</v>
      </c>
      <c r="L35" t="e">
        <f>J35/K35*1000</f>
        <v>#DIV/0!</v>
      </c>
      <c r="R35">
        <v>359</v>
      </c>
    </row>
    <row r="36" spans="1:18">
      <c r="B36">
        <v>16</v>
      </c>
      <c r="E36">
        <v>200</v>
      </c>
      <c r="F36">
        <f>C36/E36</f>
        <v>0</v>
      </c>
      <c r="G36">
        <f>D36*F36</f>
        <v>0</v>
      </c>
      <c r="J36">
        <v>82.330634000000003</v>
      </c>
      <c r="K36">
        <v>94000</v>
      </c>
      <c r="L36">
        <f>J36/K36*1000</f>
        <v>0.87585780851063832</v>
      </c>
      <c r="R36">
        <v>359</v>
      </c>
    </row>
    <row r="37" spans="1:18">
      <c r="B37">
        <v>16</v>
      </c>
      <c r="E37">
        <v>200</v>
      </c>
      <c r="F37">
        <f>C37/E37</f>
        <v>0</v>
      </c>
      <c r="G37">
        <f>D37*F37</f>
        <v>0</v>
      </c>
      <c r="J37">
        <v>55.561197999999997</v>
      </c>
      <c r="K37">
        <v>59000</v>
      </c>
      <c r="L37">
        <f>J37/K37*1000</f>
        <v>0.94171522033898303</v>
      </c>
      <c r="R37">
        <v>327</v>
      </c>
    </row>
    <row r="38" spans="1:18">
      <c r="A38" s="3"/>
      <c r="B38" s="3"/>
      <c r="C38" s="3"/>
      <c r="D38" s="3"/>
      <c r="E38" s="3"/>
      <c r="F38" s="3">
        <f>AVERAGE(F35:F37)</f>
        <v>0</v>
      </c>
      <c r="G38" s="3">
        <f>AVERAGE(G35:G37)</f>
        <v>0</v>
      </c>
      <c r="H38" s="3"/>
      <c r="I38" s="3"/>
      <c r="J38" s="3">
        <f>AVERAGE(J36:J37)</f>
        <v>68.945915999999997</v>
      </c>
      <c r="K38" s="3">
        <f>AVERAGE(K36:K37)</f>
        <v>76500</v>
      </c>
      <c r="L38" s="3">
        <f>J38/K38*1000</f>
        <v>0.90125380392156862</v>
      </c>
      <c r="R38">
        <v>327</v>
      </c>
    </row>
    <row r="39" spans="1:18">
      <c r="R39">
        <v>327</v>
      </c>
    </row>
    <row r="40" spans="1:18">
      <c r="A40" t="s">
        <v>8</v>
      </c>
      <c r="B40">
        <v>16</v>
      </c>
      <c r="E40">
        <v>280</v>
      </c>
      <c r="F40">
        <f>C40/E40</f>
        <v>0</v>
      </c>
      <c r="G40">
        <f>D40*F40</f>
        <v>0</v>
      </c>
      <c r="J40">
        <v>50.503231999999997</v>
      </c>
      <c r="K40">
        <v>58000</v>
      </c>
      <c r="L40">
        <f>J40/K40*1000</f>
        <v>0.87074537931034479</v>
      </c>
      <c r="R40">
        <v>327</v>
      </c>
    </row>
    <row r="41" spans="1:18">
      <c r="A41" t="s">
        <v>8</v>
      </c>
      <c r="B41">
        <v>16</v>
      </c>
      <c r="E41">
        <v>200</v>
      </c>
      <c r="F41">
        <f>C41/E41</f>
        <v>0</v>
      </c>
      <c r="G41">
        <f>D41*F41</f>
        <v>0</v>
      </c>
      <c r="J41">
        <v>80.522688000000002</v>
      </c>
      <c r="K41">
        <v>91000</v>
      </c>
      <c r="L41">
        <f>J41/K41*1000</f>
        <v>0.8848647032967033</v>
      </c>
      <c r="R41">
        <v>327</v>
      </c>
    </row>
    <row r="42" spans="1:18">
      <c r="A42" s="3"/>
      <c r="B42" s="3"/>
      <c r="C42" s="3"/>
      <c r="D42" s="3"/>
      <c r="E42" s="3"/>
      <c r="F42" s="3">
        <f>AVERAGE(F40:F41)</f>
        <v>0</v>
      </c>
      <c r="G42" s="3">
        <f>AVERAGE(G40:G41)</f>
        <v>0</v>
      </c>
      <c r="H42" s="3" t="e">
        <f>G42/G38</f>
        <v>#DIV/0!</v>
      </c>
      <c r="I42" s="3" t="e">
        <f>F42/F38</f>
        <v>#DIV/0!</v>
      </c>
      <c r="J42" s="3">
        <f>AVERAGE(J40:J41)</f>
        <v>65.512959999999993</v>
      </c>
      <c r="K42" s="3">
        <f>AVERAGE(K40:K41)</f>
        <v>74500</v>
      </c>
      <c r="L42" s="3">
        <f>J42/K42*1000</f>
        <v>0.87936859060402683</v>
      </c>
      <c r="R42">
        <v>327</v>
      </c>
    </row>
    <row r="43" spans="1:18" ht="18">
      <c r="A43" s="5" t="s">
        <v>9</v>
      </c>
      <c r="B43" s="5"/>
      <c r="C43" s="5"/>
      <c r="D43" s="5"/>
      <c r="E43" s="5"/>
      <c r="F43" s="5" t="e">
        <f>C43/E43</f>
        <v>#DIV/0!</v>
      </c>
      <c r="R43">
        <v>328</v>
      </c>
    </row>
    <row r="44" spans="1:18">
      <c r="R44">
        <v>328</v>
      </c>
    </row>
    <row r="45" spans="1:18">
      <c r="R45">
        <v>328</v>
      </c>
    </row>
    <row r="46" spans="1:18">
      <c r="R46">
        <v>328</v>
      </c>
    </row>
    <row r="47" spans="1:18" ht="16">
      <c r="L47" s="1"/>
      <c r="R47">
        <v>333</v>
      </c>
    </row>
    <row r="48" spans="1:18" ht="16">
      <c r="L48" s="1"/>
      <c r="R48">
        <v>333</v>
      </c>
    </row>
    <row r="49" spans="12:18" ht="16">
      <c r="L49" s="1"/>
      <c r="R49">
        <v>333</v>
      </c>
    </row>
    <row r="50" spans="12:18" ht="16">
      <c r="L50" s="1"/>
      <c r="R50">
        <v>333</v>
      </c>
    </row>
    <row r="51" spans="12:18" ht="16">
      <c r="L51" s="1"/>
      <c r="R51">
        <v>333</v>
      </c>
    </row>
    <row r="52" spans="12:18" ht="16">
      <c r="L52" s="1"/>
    </row>
    <row r="53" spans="12:18" ht="16">
      <c r="L53" s="1"/>
    </row>
    <row r="54" spans="12:18" ht="16">
      <c r="L54" s="1"/>
    </row>
    <row r="55" spans="12:18" ht="16">
      <c r="L55" s="1"/>
    </row>
    <row r="56" spans="12:18" ht="16">
      <c r="L56" s="1"/>
    </row>
    <row r="57" spans="12:18" ht="16">
      <c r="L57" s="1"/>
    </row>
    <row r="58" spans="12:18" ht="16">
      <c r="L58" s="1"/>
    </row>
    <row r="59" spans="12:18" ht="16">
      <c r="L59" s="1"/>
    </row>
    <row r="60" spans="12:18" ht="16">
      <c r="L60" s="1"/>
    </row>
    <row r="61" spans="12:18" ht="16">
      <c r="L61" s="1"/>
    </row>
    <row r="62" spans="12:18" ht="16">
      <c r="L62" s="1"/>
    </row>
    <row r="63" spans="12:18" ht="16">
      <c r="L63" s="1"/>
    </row>
    <row r="64" spans="12:18" ht="16">
      <c r="L64" s="1"/>
    </row>
    <row r="65" spans="12:12" ht="16">
      <c r="L65" s="1"/>
    </row>
    <row r="66" spans="12:12" ht="16">
      <c r="L66" s="1"/>
    </row>
    <row r="67" spans="12:12" ht="16">
      <c r="L67" s="1"/>
    </row>
    <row r="68" spans="12:12" ht="16">
      <c r="L68" s="1"/>
    </row>
    <row r="69" spans="12:12" ht="16">
      <c r="L69" s="1"/>
    </row>
    <row r="70" spans="12:12" ht="16">
      <c r="L70" s="1"/>
    </row>
    <row r="71" spans="12:12" ht="16">
      <c r="L71" s="1"/>
    </row>
    <row r="72" spans="12:12" ht="16">
      <c r="L72" s="1"/>
    </row>
    <row r="73" spans="12:12" ht="16">
      <c r="L73" s="1"/>
    </row>
    <row r="74" spans="12:12" ht="16">
      <c r="L74" s="1"/>
    </row>
    <row r="75" spans="12:12" ht="16">
      <c r="L75" s="1"/>
    </row>
    <row r="76" spans="12:12" ht="16">
      <c r="L76" s="1"/>
    </row>
    <row r="77" spans="12:12" ht="16">
      <c r="L77" s="1"/>
    </row>
    <row r="78" spans="12:12" ht="16">
      <c r="L78" s="1"/>
    </row>
    <row r="79" spans="12:12" ht="16">
      <c r="L79" s="1"/>
    </row>
    <row r="80" spans="12:12" ht="16">
      <c r="L80" s="1"/>
    </row>
    <row r="81" spans="12:12" ht="16">
      <c r="L81" s="1"/>
    </row>
    <row r="82" spans="12:12" ht="16">
      <c r="L82" s="1"/>
    </row>
    <row r="83" spans="12:12" ht="16">
      <c r="L83" s="1"/>
    </row>
    <row r="84" spans="12:12" ht="16">
      <c r="L84" s="1"/>
    </row>
    <row r="85" spans="12:12" ht="16">
      <c r="L85" s="1"/>
    </row>
    <row r="86" spans="12:12" ht="16">
      <c r="L86" s="1"/>
    </row>
    <row r="87" spans="12:12" ht="16">
      <c r="L87" s="1"/>
    </row>
    <row r="88" spans="12:12" ht="16">
      <c r="L88" s="1"/>
    </row>
    <row r="89" spans="12:12" ht="16">
      <c r="L89" s="1"/>
    </row>
    <row r="90" spans="12:12" ht="16">
      <c r="L90" s="1"/>
    </row>
    <row r="91" spans="12:12" ht="16">
      <c r="L91" s="1"/>
    </row>
    <row r="92" spans="12:12" ht="16">
      <c r="L92" s="1"/>
    </row>
    <row r="93" spans="12:12" ht="16">
      <c r="L93" s="1"/>
    </row>
    <row r="94" spans="12:12" ht="16">
      <c r="L94" s="1"/>
    </row>
    <row r="95" spans="12:12" ht="16">
      <c r="L95" s="1"/>
    </row>
    <row r="96" spans="12:12" ht="16">
      <c r="L96" s="1"/>
    </row>
    <row r="97" spans="12:12" ht="16">
      <c r="L97" s="1"/>
    </row>
    <row r="98" spans="12:12" ht="16">
      <c r="L98" s="1"/>
    </row>
    <row r="99" spans="12:12" ht="16">
      <c r="L99" s="1"/>
    </row>
    <row r="100" spans="12:12" ht="16">
      <c r="L100" s="1"/>
    </row>
    <row r="101" spans="12:12" ht="16">
      <c r="L101" s="1"/>
    </row>
    <row r="102" spans="12:12" ht="16">
      <c r="L102" s="1"/>
    </row>
    <row r="103" spans="12:12" ht="16">
      <c r="L103" s="1"/>
    </row>
    <row r="104" spans="12:12" ht="16">
      <c r="L104" s="1"/>
    </row>
    <row r="105" spans="12:12" ht="16">
      <c r="L105" s="1"/>
    </row>
    <row r="106" spans="12:12" ht="16">
      <c r="L106" s="1"/>
    </row>
    <row r="107" spans="12:12" ht="16">
      <c r="L107" s="1"/>
    </row>
    <row r="108" spans="12:12" ht="16">
      <c r="L108" s="1"/>
    </row>
    <row r="109" spans="12:12" ht="16">
      <c r="L109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tabSelected="1" workbookViewId="0">
      <selection activeCell="O27" sqref="O27"/>
    </sheetView>
  </sheetViews>
  <sheetFormatPr baseColWidth="10" defaultRowHeight="15" x14ac:dyDescent="0"/>
  <sheetData>
    <row r="1" spans="1:18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J1" s="3" t="s">
        <v>20</v>
      </c>
      <c r="K1">
        <v>34.476869000000001</v>
      </c>
      <c r="L1" s="8">
        <v>50000</v>
      </c>
      <c r="M1">
        <f>K1/L1*1000</f>
        <v>0.68953738000000009</v>
      </c>
    </row>
    <row r="2" spans="1:18">
      <c r="A2" t="s">
        <v>7</v>
      </c>
      <c r="B2">
        <v>2</v>
      </c>
      <c r="F2" t="e">
        <f>C2/E2</f>
        <v>#DIV/0!</v>
      </c>
      <c r="G2" t="e">
        <f>D2*F2</f>
        <v>#DIV/0!</v>
      </c>
      <c r="L2" t="e">
        <f>J2/K2*1000</f>
        <v>#DIV/0!</v>
      </c>
    </row>
    <row r="3" spans="1:18" ht="16">
      <c r="B3">
        <v>2</v>
      </c>
      <c r="C3">
        <v>108.307676</v>
      </c>
      <c r="D3">
        <v>200</v>
      </c>
      <c r="E3">
        <v>183</v>
      </c>
      <c r="F3">
        <f>C3/E3</f>
        <v>0.59184522404371587</v>
      </c>
      <c r="G3">
        <f>D3*F3</f>
        <v>118.36904480874317</v>
      </c>
      <c r="J3">
        <v>87.734032999999997</v>
      </c>
      <c r="K3">
        <v>45500</v>
      </c>
      <c r="L3">
        <f>J3/K3*1000</f>
        <v>1.9282205054945054</v>
      </c>
      <c r="N3" s="1"/>
      <c r="O3">
        <f>AVERAGE(N3:N66)</f>
        <v>1.2194658369752729</v>
      </c>
    </row>
    <row r="4" spans="1:18" ht="16">
      <c r="B4">
        <v>2</v>
      </c>
      <c r="C4">
        <v>130.72806199999999</v>
      </c>
      <c r="D4">
        <v>180</v>
      </c>
      <c r="E4">
        <v>222</v>
      </c>
      <c r="F4">
        <f>C4/E4</f>
        <v>0.58886514414414415</v>
      </c>
      <c r="G4">
        <f>D4*F4</f>
        <v>105.99572594594595</v>
      </c>
      <c r="J4">
        <v>133.78187700000001</v>
      </c>
      <c r="K4">
        <v>92000</v>
      </c>
      <c r="L4">
        <f>J4/K4*1000</f>
        <v>1.4541508369565219</v>
      </c>
      <c r="N4" s="1"/>
    </row>
    <row r="5" spans="1:18" ht="16">
      <c r="A5" s="3"/>
      <c r="B5" s="3"/>
      <c r="D5">
        <f>AVERAGE(D3:D4)</f>
        <v>190</v>
      </c>
      <c r="F5" s="3">
        <f>AVERAGE(F3:F4)</f>
        <v>0.59035518409393006</v>
      </c>
      <c r="G5" s="3">
        <f>AVERAGE(G3:G4)</f>
        <v>112.18238537734456</v>
      </c>
      <c r="H5" s="3">
        <f>G5/G10</f>
        <v>1.5531098860283414</v>
      </c>
      <c r="I5" s="3"/>
      <c r="J5" s="3">
        <f>AVERAGE(J2:J4)</f>
        <v>110.75795500000001</v>
      </c>
      <c r="K5" s="3">
        <f>AVERAGE(K2:K4)</f>
        <v>68750</v>
      </c>
      <c r="L5" s="3">
        <f>J5/K5*1000</f>
        <v>1.6110248000000003</v>
      </c>
      <c r="M5">
        <f>F4/F10</f>
        <v>1.818018194785344</v>
      </c>
      <c r="N5" s="1">
        <f>G5/G10</f>
        <v>1.5531098860283414</v>
      </c>
      <c r="O5">
        <f>L5/$M$1</f>
        <v>2.3363850122237029</v>
      </c>
      <c r="Q5" t="s">
        <v>25</v>
      </c>
      <c r="R5" t="s">
        <v>26</v>
      </c>
    </row>
    <row r="6" spans="1:18" ht="16">
      <c r="N6" s="1"/>
      <c r="R6" t="s">
        <v>24</v>
      </c>
    </row>
    <row r="7" spans="1:18" ht="16">
      <c r="A7" t="s">
        <v>8</v>
      </c>
      <c r="B7">
        <v>2</v>
      </c>
      <c r="C7">
        <v>53.685490000000001</v>
      </c>
      <c r="D7">
        <v>223</v>
      </c>
      <c r="E7">
        <v>130</v>
      </c>
      <c r="F7">
        <f>C7/E7</f>
        <v>0.41296530769230771</v>
      </c>
      <c r="G7">
        <f>D7*F7</f>
        <v>92.091263615384619</v>
      </c>
      <c r="J7">
        <v>55.494110999999997</v>
      </c>
      <c r="K7">
        <v>34500</v>
      </c>
      <c r="L7">
        <f>J7/K7*1000</f>
        <v>1.608524956521739</v>
      </c>
      <c r="N7" s="4" t="s">
        <v>28</v>
      </c>
      <c r="O7">
        <v>95</v>
      </c>
    </row>
    <row r="8" spans="1:18" ht="16">
      <c r="A8" t="s">
        <v>8</v>
      </c>
      <c r="B8">
        <v>2</v>
      </c>
      <c r="C8">
        <v>92.043897000000001</v>
      </c>
      <c r="D8">
        <v>234</v>
      </c>
      <c r="E8">
        <v>220</v>
      </c>
      <c r="F8">
        <f>C8/E8</f>
        <v>0.41838134999999999</v>
      </c>
      <c r="G8">
        <f>D8*F8</f>
        <v>97.901235900000003</v>
      </c>
      <c r="J8">
        <v>101.35771099999999</v>
      </c>
      <c r="K8">
        <v>93000</v>
      </c>
      <c r="L8">
        <f>J8/K8*1000</f>
        <v>1.0898678602150538</v>
      </c>
      <c r="N8" s="1"/>
    </row>
    <row r="9" spans="1:18" ht="16">
      <c r="A9" s="3"/>
      <c r="B9" s="3"/>
      <c r="C9" s="3"/>
      <c r="D9">
        <f>AVERAGE(D7:D8)</f>
        <v>228.5</v>
      </c>
      <c r="E9" s="3"/>
      <c r="F9" s="3">
        <f>AVERAGE(F7:F8)</f>
        <v>0.41567332884615382</v>
      </c>
      <c r="G9" s="3">
        <f>AVERAGE(G7:G8)</f>
        <v>94.996249757692311</v>
      </c>
      <c r="H9" s="3">
        <f>G9/G10</f>
        <v>1.3151763009675248</v>
      </c>
      <c r="I9" s="3">
        <f>F9/F5</f>
        <v>0.70410718842780073</v>
      </c>
      <c r="J9" s="3">
        <f>AVERAGE(J7:J8)</f>
        <v>78.425910999999999</v>
      </c>
      <c r="K9" s="3">
        <f>AVERAGE(K7:K8)</f>
        <v>63750</v>
      </c>
      <c r="L9" s="3">
        <f>J9/K9*1000</f>
        <v>1.230210368627451</v>
      </c>
      <c r="M9">
        <f>F9/F10</f>
        <v>1.2833187401975288</v>
      </c>
      <c r="N9" s="1">
        <f>G9/G10</f>
        <v>1.3151763009675248</v>
      </c>
      <c r="O9">
        <f>L9/$M$1</f>
        <v>1.7841097586724752</v>
      </c>
    </row>
    <row r="10" spans="1:18" ht="18">
      <c r="A10" s="5" t="s">
        <v>9</v>
      </c>
      <c r="B10" s="5"/>
      <c r="C10" s="5">
        <v>45.022792000000003</v>
      </c>
      <c r="D10" s="5">
        <v>223</v>
      </c>
      <c r="E10" s="5">
        <v>139</v>
      </c>
      <c r="F10" s="5">
        <f>C10/E10</f>
        <v>0.32390497841726623</v>
      </c>
      <c r="G10">
        <f>F10*D10</f>
        <v>72.230810187050366</v>
      </c>
      <c r="N10" s="1"/>
    </row>
    <row r="11" spans="1:18" ht="16">
      <c r="N11" s="1"/>
    </row>
    <row r="12" spans="1:18" ht="16">
      <c r="B12" t="s">
        <v>0</v>
      </c>
      <c r="C12" t="s">
        <v>1</v>
      </c>
      <c r="D12" t="s">
        <v>2</v>
      </c>
      <c r="E12" t="s">
        <v>3</v>
      </c>
      <c r="F12" t="s">
        <v>4</v>
      </c>
      <c r="G12" t="s">
        <v>5</v>
      </c>
      <c r="H12" t="s">
        <v>6</v>
      </c>
      <c r="N12" s="1"/>
    </row>
    <row r="13" spans="1:18" ht="16">
      <c r="A13" t="s">
        <v>7</v>
      </c>
      <c r="B13">
        <v>4</v>
      </c>
      <c r="C13">
        <v>75.629733000000002</v>
      </c>
      <c r="D13">
        <v>316</v>
      </c>
      <c r="E13">
        <v>132</v>
      </c>
      <c r="F13">
        <f>C13/E13</f>
        <v>0.57295252272727271</v>
      </c>
      <c r="G13">
        <f>D13*F13</f>
        <v>181.05299718181817</v>
      </c>
      <c r="J13">
        <v>94.916354999999996</v>
      </c>
      <c r="K13">
        <v>84500</v>
      </c>
      <c r="L13">
        <f>J13/K13*1000</f>
        <v>1.1232704733727812</v>
      </c>
      <c r="N13" s="1"/>
    </row>
    <row r="14" spans="1:18" ht="16">
      <c r="B14">
        <v>4</v>
      </c>
      <c r="C14">
        <v>55.737197999999999</v>
      </c>
      <c r="D14">
        <v>320</v>
      </c>
      <c r="E14">
        <v>122</v>
      </c>
      <c r="F14">
        <f>C14/E14</f>
        <v>0.45686227868852458</v>
      </c>
      <c r="G14">
        <f>D14*F14</f>
        <v>146.19592918032788</v>
      </c>
      <c r="J14">
        <v>72.891081999999997</v>
      </c>
      <c r="K14">
        <v>56500</v>
      </c>
      <c r="L14">
        <f>J14/K14*1000</f>
        <v>1.2901076460176992</v>
      </c>
      <c r="N14" s="4" t="s">
        <v>28</v>
      </c>
      <c r="O14">
        <v>88</v>
      </c>
    </row>
    <row r="15" spans="1:18" ht="16">
      <c r="B15">
        <v>4</v>
      </c>
      <c r="C15">
        <v>50.276547999999998</v>
      </c>
      <c r="D15">
        <v>303</v>
      </c>
      <c r="E15">
        <v>110</v>
      </c>
      <c r="F15">
        <f>C15/E15</f>
        <v>0.45705952727272725</v>
      </c>
      <c r="G15">
        <f>D15*F15</f>
        <v>138.48903676363636</v>
      </c>
      <c r="J15">
        <v>63.531599999999997</v>
      </c>
      <c r="K15">
        <v>50500</v>
      </c>
      <c r="L15">
        <f>J15/K15*1000</f>
        <v>1.2580514851485147</v>
      </c>
      <c r="N15" s="1"/>
    </row>
    <row r="16" spans="1:18" ht="16">
      <c r="A16" s="3"/>
      <c r="B16" s="3"/>
      <c r="C16" s="3"/>
      <c r="D16" s="3">
        <f>AVERAGE(D13:D15)</f>
        <v>313</v>
      </c>
      <c r="E16" s="3"/>
      <c r="F16" s="3">
        <f>AVERAGE(F13:F15)</f>
        <v>0.49562477622950823</v>
      </c>
      <c r="G16" s="3">
        <f>AVERAGE(G13:G15)</f>
        <v>155.24598770859413</v>
      </c>
      <c r="H16" s="3">
        <f>G16/G21</f>
        <v>1.1731190145134684</v>
      </c>
      <c r="I16" s="3"/>
      <c r="J16" s="3">
        <f>AVERAGE(J14:J15)</f>
        <v>68.211341000000004</v>
      </c>
      <c r="K16" s="3">
        <f>AVERAGE(K14:K15)</f>
        <v>53500</v>
      </c>
      <c r="L16" s="3">
        <f>J16/K16*1000</f>
        <v>1.274978336448598</v>
      </c>
      <c r="M16">
        <f>F16/F21</f>
        <v>1.666612784330602</v>
      </c>
      <c r="N16" s="1">
        <f>G16/G21</f>
        <v>1.1731190145134684</v>
      </c>
      <c r="O16">
        <f>L16/$M$1</f>
        <v>1.8490344010771365</v>
      </c>
    </row>
    <row r="17" spans="1:16" ht="16">
      <c r="N17" s="1"/>
      <c r="P17" t="s">
        <v>27</v>
      </c>
    </row>
    <row r="18" spans="1:16" ht="16">
      <c r="A18" t="s">
        <v>8</v>
      </c>
      <c r="B18">
        <v>4</v>
      </c>
      <c r="C18">
        <v>74.280696000000006</v>
      </c>
      <c r="D18">
        <v>445</v>
      </c>
      <c r="E18">
        <v>228</v>
      </c>
      <c r="F18">
        <f>C18/E18</f>
        <v>0.32579252631578948</v>
      </c>
      <c r="G18">
        <f>D18*F18</f>
        <v>144.97767421052632</v>
      </c>
      <c r="J18">
        <v>57.614511</v>
      </c>
      <c r="K18">
        <v>62000</v>
      </c>
      <c r="L18">
        <f>J18/K18*1000</f>
        <v>0.9292663064516129</v>
      </c>
      <c r="N18" s="1"/>
    </row>
    <row r="19" spans="1:16" ht="16">
      <c r="A19" t="s">
        <v>8</v>
      </c>
      <c r="B19">
        <v>4</v>
      </c>
      <c r="C19">
        <v>68.580174999999997</v>
      </c>
      <c r="D19">
        <v>433</v>
      </c>
      <c r="E19">
        <v>212</v>
      </c>
      <c r="F19">
        <f>C19/E19</f>
        <v>0.32349139150943396</v>
      </c>
      <c r="G19">
        <f>D19*F19</f>
        <v>140.07177252358491</v>
      </c>
      <c r="J19">
        <v>56.586967000000001</v>
      </c>
      <c r="K19">
        <v>62000</v>
      </c>
      <c r="L19">
        <f>J19/K19*1000</f>
        <v>0.91269301612903231</v>
      </c>
      <c r="N19" s="1"/>
    </row>
    <row r="20" spans="1:16" ht="16">
      <c r="A20" s="3"/>
      <c r="B20" s="3"/>
      <c r="C20" s="3"/>
      <c r="D20">
        <f>AVERAGE(D18:D19)</f>
        <v>439</v>
      </c>
      <c r="E20" s="3"/>
      <c r="F20" s="3">
        <f>AVERAGE(F18:F19)</f>
        <v>0.32464195891261172</v>
      </c>
      <c r="G20" s="3">
        <f>AVERAGE(G18:G19)</f>
        <v>142.52472336705563</v>
      </c>
      <c r="H20" s="3">
        <f>G20/G21</f>
        <v>1.0769905585837516</v>
      </c>
      <c r="I20" s="3">
        <f>F20/F16</f>
        <v>0.65501559744922888</v>
      </c>
      <c r="J20" s="3">
        <f>AVERAGE(J18:J19)</f>
        <v>57.100739000000004</v>
      </c>
      <c r="K20" s="3">
        <f>AVERAGE(K18:K19)</f>
        <v>62000</v>
      </c>
      <c r="L20" s="3">
        <f>J20/K20*1000</f>
        <v>0.92097966129032272</v>
      </c>
      <c r="M20">
        <f>F20/F21</f>
        <v>1.0916573686448321</v>
      </c>
      <c r="N20" s="1">
        <f>G20/G21</f>
        <v>1.0769905585837516</v>
      </c>
      <c r="O20">
        <f>L20/$M$1</f>
        <v>1.3356486363224029</v>
      </c>
    </row>
    <row r="21" spans="1:16" ht="18">
      <c r="A21" s="5" t="s">
        <v>9</v>
      </c>
      <c r="B21" s="5">
        <v>4</v>
      </c>
      <c r="C21" s="5">
        <v>59.476896000000004</v>
      </c>
      <c r="D21" s="5">
        <v>445</v>
      </c>
      <c r="E21" s="5">
        <v>200</v>
      </c>
      <c r="F21" s="5">
        <f>C21/E21</f>
        <v>0.29738448000000001</v>
      </c>
      <c r="G21" s="5">
        <f>F21*D21</f>
        <v>132.3360936</v>
      </c>
      <c r="H21" s="5"/>
      <c r="I21" s="5"/>
      <c r="J21" s="5"/>
      <c r="K21" s="5"/>
      <c r="L21" s="6"/>
      <c r="N21" s="1"/>
    </row>
    <row r="22" spans="1:16" ht="16">
      <c r="L22" s="1"/>
      <c r="N22" s="1"/>
    </row>
    <row r="23" spans="1:16" ht="16">
      <c r="L23" s="1"/>
      <c r="N23" s="1"/>
    </row>
    <row r="24" spans="1:16" ht="16">
      <c r="B24" t="s">
        <v>0</v>
      </c>
      <c r="C24" t="s">
        <v>1</v>
      </c>
      <c r="D24" t="s">
        <v>2</v>
      </c>
      <c r="E24" t="s">
        <v>3</v>
      </c>
      <c r="F24" t="s">
        <v>4</v>
      </c>
      <c r="G24" t="s">
        <v>5</v>
      </c>
      <c r="H24" t="s">
        <v>6</v>
      </c>
      <c r="N24" s="1"/>
    </row>
    <row r="25" spans="1:16" ht="16">
      <c r="A25" t="s">
        <v>7</v>
      </c>
      <c r="B25">
        <v>8</v>
      </c>
      <c r="C25">
        <v>73.840284999999994</v>
      </c>
      <c r="D25">
        <v>644</v>
      </c>
      <c r="E25">
        <v>75</v>
      </c>
      <c r="F25">
        <f>C25/E25</f>
        <v>0.98453713333333326</v>
      </c>
      <c r="G25">
        <f>D25*F25</f>
        <v>634.04191386666662</v>
      </c>
      <c r="L25" t="e">
        <f>J25/K25*1000</f>
        <v>#DIV/0!</v>
      </c>
      <c r="N25" s="1"/>
    </row>
    <row r="26" spans="1:16" ht="16">
      <c r="B26">
        <v>8</v>
      </c>
      <c r="C26">
        <v>70.695481999999998</v>
      </c>
      <c r="D26">
        <v>685</v>
      </c>
      <c r="E26">
        <v>75</v>
      </c>
      <c r="F26">
        <f>C26/E26</f>
        <v>0.94260642666666661</v>
      </c>
      <c r="G26">
        <f>D26*F26</f>
        <v>645.68540226666664</v>
      </c>
      <c r="J26">
        <v>82.330634000000003</v>
      </c>
      <c r="K26">
        <v>94000</v>
      </c>
      <c r="L26">
        <f>J26/K26*1000</f>
        <v>0.87585780851063832</v>
      </c>
      <c r="N26" s="4" t="s">
        <v>28</v>
      </c>
      <c r="O26" s="2">
        <v>84</v>
      </c>
    </row>
    <row r="27" spans="1:16" ht="16">
      <c r="B27">
        <v>8</v>
      </c>
      <c r="C27">
        <v>65.148741999999999</v>
      </c>
      <c r="D27">
        <v>640</v>
      </c>
      <c r="E27">
        <v>75</v>
      </c>
      <c r="F27">
        <f>C27/E27</f>
        <v>0.86864989333333331</v>
      </c>
      <c r="G27">
        <f>D27*F27</f>
        <v>555.93593173333329</v>
      </c>
      <c r="J27">
        <v>55.561197999999997</v>
      </c>
      <c r="K27">
        <v>59000</v>
      </c>
      <c r="L27">
        <f>J27/K27*1000</f>
        <v>0.94171522033898303</v>
      </c>
      <c r="N27" s="1"/>
      <c r="O27" t="s">
        <v>16</v>
      </c>
    </row>
    <row r="28" spans="1:16" ht="16">
      <c r="A28" s="3"/>
      <c r="B28" s="3"/>
      <c r="C28" s="3"/>
      <c r="D28" s="3">
        <f>AVERAGE(D24:D27)</f>
        <v>656.33333333333337</v>
      </c>
      <c r="E28" s="3"/>
      <c r="F28" s="3">
        <f>AVERAGE(F25:F27)</f>
        <v>0.93193115111111113</v>
      </c>
      <c r="G28" s="3">
        <f>AVERAGE(G25:G27)</f>
        <v>611.88774928888881</v>
      </c>
      <c r="H28" s="3">
        <f>G28/G33</f>
        <v>1.1781969765798734</v>
      </c>
      <c r="I28" s="3"/>
      <c r="J28" s="3">
        <f>AVERAGE(J26:J27)</f>
        <v>68.945915999999997</v>
      </c>
      <c r="K28" s="3">
        <f>AVERAGE(K26:K27)</f>
        <v>76500</v>
      </c>
      <c r="L28" s="3">
        <f>J28/K28*1000</f>
        <v>0.90125380392156862</v>
      </c>
      <c r="M28">
        <f>F28/F33</f>
        <v>1.5521942921717811</v>
      </c>
      <c r="N28" s="1">
        <f>G28/G33</f>
        <v>1.1781969765798734</v>
      </c>
      <c r="O28">
        <f>L28/$M$1</f>
        <v>1.3070412570259331</v>
      </c>
    </row>
    <row r="29" spans="1:16" ht="16">
      <c r="N29" s="1"/>
    </row>
    <row r="30" spans="1:16" ht="16">
      <c r="A30" t="s">
        <v>8</v>
      </c>
      <c r="B30">
        <v>8</v>
      </c>
      <c r="C30">
        <v>61.989725</v>
      </c>
      <c r="D30">
        <v>862</v>
      </c>
      <c r="E30">
        <v>100</v>
      </c>
      <c r="F30">
        <f>C30/E30</f>
        <v>0.61989724999999996</v>
      </c>
      <c r="G30">
        <f>D30*F30</f>
        <v>534.35142949999999</v>
      </c>
      <c r="J30">
        <v>50.503231999999997</v>
      </c>
      <c r="K30">
        <v>58000</v>
      </c>
      <c r="L30">
        <f>J30/K30*1000</f>
        <v>0.87074537931034479</v>
      </c>
      <c r="N30" s="1"/>
    </row>
    <row r="31" spans="1:16" ht="16">
      <c r="A31" t="s">
        <v>8</v>
      </c>
      <c r="B31">
        <v>8</v>
      </c>
      <c r="C31">
        <v>60.800620000000002</v>
      </c>
      <c r="D31">
        <v>864</v>
      </c>
      <c r="E31">
        <v>100</v>
      </c>
      <c r="F31">
        <f>C31/E31</f>
        <v>0.60800620000000005</v>
      </c>
      <c r="G31">
        <f>D31*F31</f>
        <v>525.31735680000008</v>
      </c>
      <c r="J31">
        <v>80.522688000000002</v>
      </c>
      <c r="K31">
        <v>91000</v>
      </c>
      <c r="L31">
        <f>J31/K31*1000</f>
        <v>0.8848647032967033</v>
      </c>
      <c r="N31" s="1"/>
    </row>
    <row r="32" spans="1:16" ht="16">
      <c r="A32" s="3"/>
      <c r="B32" s="3"/>
      <c r="C32" s="3"/>
      <c r="D32" s="2">
        <f>AVERAGE(D30:D31)</f>
        <v>863</v>
      </c>
      <c r="E32" s="3"/>
      <c r="F32" s="3">
        <f>AVERAGE(F30:F31)</f>
        <v>0.61395172499999995</v>
      </c>
      <c r="G32" s="3">
        <f>AVERAGE(G30:G31)</f>
        <v>529.8343931500001</v>
      </c>
      <c r="H32" s="3">
        <f>G32/G33</f>
        <v>1.0202022851786776</v>
      </c>
      <c r="I32" s="3">
        <f>F32/F28</f>
        <v>0.65879515269771305</v>
      </c>
      <c r="J32" s="3">
        <f>AVERAGE(J30:J31)</f>
        <v>65.512959999999993</v>
      </c>
      <c r="K32" s="3">
        <f>AVERAGE(K30:K31)</f>
        <v>74500</v>
      </c>
      <c r="L32" s="3">
        <f>J32/K32*1000</f>
        <v>0.87936859060402683</v>
      </c>
      <c r="M32">
        <f>F32/F33</f>
        <v>1.0225780757278271</v>
      </c>
      <c r="N32" s="1">
        <f>G32/G33</f>
        <v>1.0202022851786776</v>
      </c>
      <c r="O32">
        <f>L32/$M$1</f>
        <v>1.2753022767294018</v>
      </c>
    </row>
    <row r="33" spans="1:14" ht="18">
      <c r="A33" s="5" t="s">
        <v>9</v>
      </c>
      <c r="B33" s="5">
        <v>8</v>
      </c>
      <c r="C33" s="5">
        <v>60.039594000000001</v>
      </c>
      <c r="D33" s="5">
        <v>865</v>
      </c>
      <c r="E33" s="5">
        <v>100</v>
      </c>
      <c r="F33" s="5">
        <f>C33/E33</f>
        <v>0.60039593999999996</v>
      </c>
      <c r="G33" s="5">
        <f>F33*D33</f>
        <v>519.34248809999997</v>
      </c>
      <c r="H33" s="5"/>
      <c r="I33" s="5"/>
      <c r="J33" s="5"/>
      <c r="K33" s="5"/>
      <c r="L33" s="6"/>
      <c r="N33" s="1"/>
    </row>
    <row r="34" spans="1:14" s="5" customFormat="1" ht="18">
      <c r="N34" s="6"/>
    </row>
    <row r="35" spans="1:14">
      <c r="B35" t="s">
        <v>0</v>
      </c>
      <c r="C35" t="s">
        <v>1</v>
      </c>
      <c r="D35" t="s">
        <v>2</v>
      </c>
      <c r="E35" t="s">
        <v>3</v>
      </c>
      <c r="F35" t="s">
        <v>4</v>
      </c>
      <c r="G35" t="s">
        <v>5</v>
      </c>
      <c r="H35" t="s">
        <v>6</v>
      </c>
    </row>
    <row r="36" spans="1:14">
      <c r="A36" t="s">
        <v>7</v>
      </c>
      <c r="B36">
        <v>16</v>
      </c>
      <c r="F36" t="e">
        <f>C36/E36</f>
        <v>#DIV/0!</v>
      </c>
      <c r="G36" t="e">
        <f>D36*F36</f>
        <v>#DIV/0!</v>
      </c>
      <c r="L36" t="e">
        <f>J36/K36*1000</f>
        <v>#DIV/0!</v>
      </c>
    </row>
    <row r="37" spans="1:14">
      <c r="B37">
        <v>16</v>
      </c>
      <c r="F37" t="e">
        <f>C37/E37</f>
        <v>#DIV/0!</v>
      </c>
      <c r="G37" t="e">
        <f>D37*F37</f>
        <v>#DIV/0!</v>
      </c>
      <c r="L37" t="e">
        <f>J37/K37*1000</f>
        <v>#DIV/0!</v>
      </c>
    </row>
    <row r="38" spans="1:14">
      <c r="B38">
        <v>16</v>
      </c>
      <c r="F38" t="e">
        <f>C38/E38</f>
        <v>#DIV/0!</v>
      </c>
      <c r="G38" t="e">
        <f>D38*F38</f>
        <v>#DIV/0!</v>
      </c>
      <c r="L38" t="e">
        <f>J38/K38*1000</f>
        <v>#DIV/0!</v>
      </c>
    </row>
    <row r="39" spans="1:14">
      <c r="A39" s="3"/>
      <c r="B39" s="3"/>
      <c r="C39" s="3"/>
      <c r="D39" s="3"/>
      <c r="E39" s="3"/>
      <c r="F39" s="3" t="e">
        <f>AVERAGE(F36:F38)</f>
        <v>#DIV/0!</v>
      </c>
      <c r="G39" s="3" t="e">
        <f>AVERAGE(G36:G38)</f>
        <v>#DIV/0!</v>
      </c>
      <c r="H39" s="3"/>
      <c r="I39" s="3"/>
      <c r="J39" s="3" t="e">
        <f>AVERAGE(J36:J38)</f>
        <v>#DIV/0!</v>
      </c>
      <c r="K39" s="3" t="e">
        <f>AVERAGE(K36:K38)</f>
        <v>#DIV/0!</v>
      </c>
      <c r="L39" s="3" t="e">
        <f>J39/K39*1000</f>
        <v>#DIV/0!</v>
      </c>
    </row>
    <row r="41" spans="1:14">
      <c r="A41" t="s">
        <v>8</v>
      </c>
      <c r="B41">
        <v>16</v>
      </c>
      <c r="F41" t="e">
        <f>C41/E41</f>
        <v>#DIV/0!</v>
      </c>
      <c r="G41" t="e">
        <f>D41*F41</f>
        <v>#DIV/0!</v>
      </c>
      <c r="L41" t="e">
        <f>J41/K41*1000</f>
        <v>#DIV/0!</v>
      </c>
    </row>
    <row r="42" spans="1:14">
      <c r="A42" t="s">
        <v>8</v>
      </c>
      <c r="B42">
        <v>16</v>
      </c>
      <c r="F42" t="e">
        <f>C42/E42</f>
        <v>#DIV/0!</v>
      </c>
      <c r="G42" t="e">
        <f>D42*F42</f>
        <v>#DIV/0!</v>
      </c>
      <c r="L42" t="e">
        <f>J42/K42*1000</f>
        <v>#DIV/0!</v>
      </c>
    </row>
    <row r="43" spans="1:14">
      <c r="A43" s="3"/>
      <c r="B43" s="3"/>
      <c r="C43" s="3"/>
      <c r="D43" s="3"/>
      <c r="E43" s="3"/>
      <c r="F43" s="3" t="e">
        <f>AVERAGE(F41:F42)</f>
        <v>#DIV/0!</v>
      </c>
      <c r="G43" s="3" t="e">
        <f>AVERAGE(G41:G42)</f>
        <v>#DIV/0!</v>
      </c>
      <c r="H43" s="3" t="e">
        <f>G43/G39</f>
        <v>#DIV/0!</v>
      </c>
      <c r="I43" s="3" t="e">
        <f>F43/F39</f>
        <v>#DIV/0!</v>
      </c>
      <c r="J43" s="3" t="e">
        <f>AVERAGE(J41:J42)</f>
        <v>#DIV/0!</v>
      </c>
      <c r="K43" s="3" t="e">
        <f>AVERAGE(K41:K42)</f>
        <v>#DIV/0!</v>
      </c>
      <c r="L43" s="3" t="e">
        <f>J43/K43*1000</f>
        <v>#DIV/0!</v>
      </c>
    </row>
    <row r="44" spans="1:14" ht="18">
      <c r="A44" s="5" t="s">
        <v>9</v>
      </c>
      <c r="B44" s="5"/>
      <c r="C44" s="5"/>
      <c r="D44" s="5"/>
      <c r="E44" s="5"/>
      <c r="F44" s="5" t="e">
        <f>C44/E44</f>
        <v>#DIV/0!</v>
      </c>
    </row>
    <row r="46" spans="1:14" ht="16">
      <c r="L46" s="1"/>
    </row>
    <row r="47" spans="1:14" ht="16">
      <c r="L47" s="1"/>
    </row>
    <row r="48" spans="1:14" ht="16">
      <c r="L48" s="1"/>
    </row>
    <row r="49" spans="12:12" ht="16">
      <c r="L49" s="1"/>
    </row>
    <row r="50" spans="12:12" ht="16">
      <c r="L50" s="1"/>
    </row>
    <row r="51" spans="12:12" ht="16">
      <c r="L51" s="1"/>
    </row>
    <row r="52" spans="12:12" ht="16">
      <c r="L52" s="1"/>
    </row>
    <row r="53" spans="12:12" ht="16">
      <c r="L53" s="1"/>
    </row>
    <row r="54" spans="12:12" ht="16">
      <c r="L54" s="1"/>
    </row>
    <row r="55" spans="12:12" ht="16">
      <c r="L55" s="1"/>
    </row>
    <row r="56" spans="12:12" ht="16">
      <c r="L56" s="1"/>
    </row>
    <row r="57" spans="12:12" ht="16">
      <c r="L57" s="1"/>
    </row>
    <row r="58" spans="12:12" ht="16">
      <c r="L58" s="1"/>
    </row>
    <row r="59" spans="12:12" ht="16">
      <c r="L59" s="1"/>
    </row>
    <row r="60" spans="12:12" ht="16">
      <c r="L60" s="1"/>
    </row>
    <row r="61" spans="12:12" ht="16">
      <c r="L61" s="1"/>
    </row>
    <row r="62" spans="12:12" ht="16">
      <c r="L62" s="1"/>
    </row>
    <row r="63" spans="12:12" ht="16">
      <c r="L63" s="1"/>
    </row>
    <row r="64" spans="12:12" ht="16">
      <c r="L64" s="1"/>
    </row>
    <row r="65" spans="12:12" ht="16">
      <c r="L65" s="1"/>
    </row>
    <row r="66" spans="12:12" ht="16">
      <c r="L66" s="1"/>
    </row>
    <row r="67" spans="12:12" ht="16">
      <c r="L67" s="1"/>
    </row>
    <row r="68" spans="12:12" ht="16">
      <c r="L68" s="1"/>
    </row>
    <row r="69" spans="12:12" ht="16">
      <c r="L69" s="1"/>
    </row>
    <row r="70" spans="12:12" ht="16">
      <c r="L70" s="1"/>
    </row>
    <row r="71" spans="12:12" ht="16">
      <c r="L71" s="1"/>
    </row>
    <row r="72" spans="12:12" ht="16">
      <c r="L72" s="1"/>
    </row>
    <row r="73" spans="12:12" ht="16">
      <c r="L73" s="1"/>
    </row>
    <row r="74" spans="12:12" ht="16">
      <c r="L74" s="1"/>
    </row>
    <row r="75" spans="12:12" ht="16">
      <c r="L75" s="1"/>
    </row>
    <row r="76" spans="12:12" ht="16">
      <c r="L76" s="1"/>
    </row>
    <row r="77" spans="12:12" ht="16">
      <c r="L77" s="1"/>
    </row>
    <row r="78" spans="12:12" ht="16">
      <c r="L78" s="1"/>
    </row>
    <row r="79" spans="12:12" ht="16">
      <c r="L79" s="1"/>
    </row>
    <row r="80" spans="12:12" ht="16">
      <c r="L80" s="1"/>
    </row>
    <row r="81" spans="12:12" ht="16">
      <c r="L81" s="1"/>
    </row>
    <row r="82" spans="12:12" ht="16">
      <c r="L82" s="1"/>
    </row>
    <row r="83" spans="12:12" ht="16">
      <c r="L83" s="1"/>
    </row>
    <row r="84" spans="12:12" ht="16">
      <c r="L84" s="1"/>
    </row>
    <row r="85" spans="12:12" ht="16">
      <c r="L85" s="1"/>
    </row>
    <row r="86" spans="12:12" ht="16">
      <c r="L86" s="1"/>
    </row>
    <row r="87" spans="12:12" ht="16">
      <c r="L87" s="1"/>
    </row>
    <row r="88" spans="12:12" ht="16">
      <c r="L88" s="1"/>
    </row>
    <row r="89" spans="12:12" ht="16">
      <c r="L89" s="1"/>
    </row>
    <row r="90" spans="12:12" ht="16">
      <c r="L90" s="1"/>
    </row>
    <row r="91" spans="12:12" ht="16">
      <c r="L91" s="1"/>
    </row>
    <row r="92" spans="12:12" ht="16">
      <c r="L92" s="1"/>
    </row>
    <row r="93" spans="12:12" ht="16">
      <c r="L93" s="1"/>
    </row>
    <row r="94" spans="12:12" ht="16">
      <c r="L94" s="1"/>
    </row>
    <row r="95" spans="12:12" ht="16">
      <c r="L95" s="1"/>
    </row>
    <row r="96" spans="12:12" ht="16">
      <c r="L96" s="1"/>
    </row>
    <row r="97" spans="12:12" ht="16">
      <c r="L97" s="1"/>
    </row>
    <row r="98" spans="12:12" ht="16">
      <c r="L98" s="1"/>
    </row>
    <row r="99" spans="12:12" ht="16">
      <c r="L99" s="1"/>
    </row>
    <row r="100" spans="12:12" ht="16">
      <c r="L100" s="1"/>
    </row>
    <row r="101" spans="12:12" ht="16">
      <c r="L101" s="1"/>
    </row>
    <row r="102" spans="12:12" ht="16">
      <c r="L102" s="1"/>
    </row>
    <row r="103" spans="12:12" ht="16">
      <c r="L103" s="1"/>
    </row>
    <row r="104" spans="12:12" ht="16">
      <c r="L104" s="1"/>
    </row>
    <row r="105" spans="12:12" ht="16">
      <c r="L105" s="1"/>
    </row>
    <row r="106" spans="12:12" ht="16">
      <c r="L106" s="1"/>
    </row>
    <row r="107" spans="12:12" ht="16">
      <c r="L107" s="1"/>
    </row>
    <row r="108" spans="12:12" ht="16">
      <c r="L108" s="1"/>
    </row>
    <row r="109" spans="12:12" ht="16">
      <c r="L109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topLeftCell="A12" workbookViewId="0">
      <selection activeCell="G3" sqref="G3"/>
    </sheetView>
  </sheetViews>
  <sheetFormatPr baseColWidth="10" defaultRowHeight="15" x14ac:dyDescent="0"/>
  <sheetData>
    <row r="1" spans="1:1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J1" s="3" t="s">
        <v>20</v>
      </c>
      <c r="K1">
        <v>34.476869000000001</v>
      </c>
      <c r="L1" s="8">
        <v>50000</v>
      </c>
      <c r="M1">
        <f>K1/L1*1000</f>
        <v>0.68953738000000009</v>
      </c>
    </row>
    <row r="2" spans="1:15">
      <c r="A2" t="s">
        <v>7</v>
      </c>
      <c r="B2">
        <v>2</v>
      </c>
      <c r="F2" t="e">
        <f>C2/E2</f>
        <v>#DIV/0!</v>
      </c>
      <c r="G2" t="e">
        <f>D2*F2</f>
        <v>#DIV/0!</v>
      </c>
      <c r="L2" t="e">
        <f>J2/K2*1000</f>
        <v>#DIV/0!</v>
      </c>
    </row>
    <row r="3" spans="1:15" ht="16">
      <c r="B3">
        <v>2</v>
      </c>
      <c r="C3">
        <v>79.071198999999993</v>
      </c>
      <c r="D3">
        <v>131</v>
      </c>
      <c r="E3">
        <v>15</v>
      </c>
      <c r="F3">
        <f>C3/E3</f>
        <v>5.2714132666666664</v>
      </c>
      <c r="G3">
        <f>D3*F3</f>
        <v>690.5551379333333</v>
      </c>
      <c r="J3">
        <v>81.703035999999997</v>
      </c>
      <c r="K3">
        <v>101000</v>
      </c>
      <c r="L3">
        <f>J3/K3*1000</f>
        <v>0.80894095049504944</v>
      </c>
      <c r="N3" s="1"/>
      <c r="O3">
        <f>AVERAGE(N3:N66)</f>
        <v>2.0437675524848578</v>
      </c>
    </row>
    <row r="4" spans="1:15" ht="16">
      <c r="B4">
        <v>2</v>
      </c>
      <c r="C4">
        <v>111.21486</v>
      </c>
      <c r="D4">
        <v>138</v>
      </c>
      <c r="E4">
        <v>20</v>
      </c>
      <c r="F4">
        <f>C4/E4</f>
        <v>5.5607430000000004</v>
      </c>
      <c r="G4">
        <f>D4*F4</f>
        <v>767.38253400000008</v>
      </c>
      <c r="J4">
        <v>165.19447400000001</v>
      </c>
      <c r="K4">
        <v>210500</v>
      </c>
      <c r="L4">
        <f>J4/K4*1000</f>
        <v>0.78477184798099764</v>
      </c>
      <c r="N4" s="1"/>
    </row>
    <row r="5" spans="1:15" ht="16">
      <c r="A5" s="3"/>
      <c r="B5" s="3"/>
      <c r="D5" s="3">
        <f>AVERAGE(D3:D4)</f>
        <v>134.5</v>
      </c>
      <c r="F5" s="3">
        <f>AVERAGE(F3:F4)</f>
        <v>5.4160781333333334</v>
      </c>
      <c r="G5" s="3">
        <f>AVERAGE(G3:G4)</f>
        <v>728.96883596666669</v>
      </c>
      <c r="H5" s="3">
        <f>G5/G10</f>
        <v>3.9824494381270688</v>
      </c>
      <c r="I5" s="3"/>
      <c r="J5" s="3">
        <f>AVERAGE(J2:J4)</f>
        <v>123.44875500000001</v>
      </c>
      <c r="K5" s="3">
        <f>AVERAGE(K2:K4)</f>
        <v>155750</v>
      </c>
      <c r="L5" s="3">
        <f>J5/K5*1000</f>
        <v>0.79260837881219903</v>
      </c>
      <c r="M5">
        <f>F5/F10</f>
        <v>5.9769221446199774</v>
      </c>
      <c r="N5" s="1">
        <f>G5/G10</f>
        <v>3.9824494381270688</v>
      </c>
      <c r="O5">
        <f>L5/$M$1</f>
        <v>1.1494784790524322</v>
      </c>
    </row>
    <row r="6" spans="1:15" ht="16">
      <c r="N6" s="1"/>
    </row>
    <row r="7" spans="1:15" ht="16">
      <c r="A7" t="s">
        <v>8</v>
      </c>
      <c r="B7">
        <v>2</v>
      </c>
      <c r="C7">
        <v>33.319811999999999</v>
      </c>
      <c r="D7">
        <v>201</v>
      </c>
      <c r="E7">
        <v>32</v>
      </c>
      <c r="F7">
        <f>C7/E7</f>
        <v>1.041244125</v>
      </c>
      <c r="G7">
        <f>D7*F7</f>
        <v>209.290069125</v>
      </c>
      <c r="J7">
        <v>464.89418000000001</v>
      </c>
      <c r="K7">
        <v>373000</v>
      </c>
      <c r="L7">
        <f>J7/K7*1000</f>
        <v>1.24636509383378</v>
      </c>
      <c r="N7" s="1"/>
    </row>
    <row r="8" spans="1:15" ht="16">
      <c r="A8" t="s">
        <v>8</v>
      </c>
      <c r="B8">
        <v>2</v>
      </c>
      <c r="C8">
        <v>35.835065</v>
      </c>
      <c r="D8">
        <v>203</v>
      </c>
      <c r="E8">
        <v>30</v>
      </c>
      <c r="F8">
        <f>C8/E8</f>
        <v>1.1945021666666666</v>
      </c>
      <c r="G8">
        <f>D8*F8</f>
        <v>242.48393983333332</v>
      </c>
      <c r="L8" t="e">
        <f>J8/K8*1000</f>
        <v>#DIV/0!</v>
      </c>
      <c r="N8" s="1"/>
    </row>
    <row r="9" spans="1:15" ht="16">
      <c r="A9" s="3"/>
      <c r="B9" s="3"/>
      <c r="C9" s="3"/>
      <c r="D9" s="3"/>
      <c r="E9" s="3"/>
      <c r="F9" s="3">
        <f>AVERAGE(F7:F8)</f>
        <v>1.1178731458333333</v>
      </c>
      <c r="G9" s="3">
        <f>AVERAGE(G7:G8)</f>
        <v>225.88700447916665</v>
      </c>
      <c r="H9" s="3">
        <f>G9/G10</f>
        <v>1.2340494266470929</v>
      </c>
      <c r="I9" s="3">
        <f>F9/F5</f>
        <v>0.20639900649759213</v>
      </c>
      <c r="J9" s="3">
        <f>AVERAGE(J7:J8)</f>
        <v>464.89418000000001</v>
      </c>
      <c r="K9" s="3">
        <f>AVERAGE(K7:K8)</f>
        <v>373000</v>
      </c>
      <c r="L9" s="3">
        <f>J9/K9*1000</f>
        <v>1.24636509383378</v>
      </c>
      <c r="M9">
        <f>F9/F10</f>
        <v>1.233630792563021</v>
      </c>
      <c r="N9" s="1">
        <f>G9/G10</f>
        <v>1.2340494266470929</v>
      </c>
      <c r="O9">
        <f>L9/$M$1</f>
        <v>1.8075381117609315</v>
      </c>
    </row>
    <row r="10" spans="1:15" ht="18">
      <c r="A10" s="5" t="s">
        <v>9</v>
      </c>
      <c r="B10" s="5"/>
      <c r="C10" s="5">
        <v>90.616507999999996</v>
      </c>
      <c r="D10" s="5">
        <v>202</v>
      </c>
      <c r="E10" s="5">
        <v>100</v>
      </c>
      <c r="F10" s="5">
        <f>C10/E10</f>
        <v>0.90616507999999996</v>
      </c>
      <c r="G10" s="3">
        <f>F10*D10</f>
        <v>183.04534615999998</v>
      </c>
      <c r="N10" s="1"/>
    </row>
    <row r="11" spans="1:15" ht="16">
      <c r="N11" s="1"/>
    </row>
    <row r="12" spans="1:15" ht="16">
      <c r="B12" t="s">
        <v>0</v>
      </c>
      <c r="C12" t="s">
        <v>1</v>
      </c>
      <c r="D12" t="s">
        <v>2</v>
      </c>
      <c r="E12" t="s">
        <v>3</v>
      </c>
      <c r="F12" t="s">
        <v>4</v>
      </c>
      <c r="G12" t="s">
        <v>5</v>
      </c>
      <c r="H12" t="s">
        <v>6</v>
      </c>
      <c r="N12" s="1"/>
    </row>
    <row r="13" spans="1:15" ht="16">
      <c r="A13" t="s">
        <v>7</v>
      </c>
      <c r="B13">
        <v>4</v>
      </c>
      <c r="C13">
        <v>78.211421000000001</v>
      </c>
      <c r="D13">
        <v>245</v>
      </c>
      <c r="E13">
        <v>35</v>
      </c>
      <c r="F13">
        <f>C13/E13</f>
        <v>2.2346120285714286</v>
      </c>
      <c r="G13">
        <f>D13*F13</f>
        <v>547.47994700000004</v>
      </c>
      <c r="J13">
        <v>113.287358</v>
      </c>
      <c r="K13">
        <v>142500</v>
      </c>
      <c r="L13">
        <f>J13/K13*1000</f>
        <v>0.79499900350877195</v>
      </c>
      <c r="N13" s="1"/>
    </row>
    <row r="14" spans="1:15" ht="16">
      <c r="B14">
        <v>4</v>
      </c>
      <c r="C14">
        <v>64.252559000000005</v>
      </c>
      <c r="D14">
        <v>261</v>
      </c>
      <c r="E14">
        <v>30</v>
      </c>
      <c r="F14">
        <f>C14/E14</f>
        <v>2.1417519666666669</v>
      </c>
      <c r="G14">
        <f>D14*F14</f>
        <v>558.9972633000001</v>
      </c>
      <c r="J14">
        <v>61.505080999999997</v>
      </c>
      <c r="K14">
        <v>74500</v>
      </c>
      <c r="L14">
        <f>J14/K14*1000</f>
        <v>0.82557155704697982</v>
      </c>
      <c r="N14" s="1"/>
    </row>
    <row r="15" spans="1:15" ht="16">
      <c r="B15">
        <v>4</v>
      </c>
      <c r="C15">
        <v>64.252559000000005</v>
      </c>
      <c r="D15">
        <v>261</v>
      </c>
      <c r="E15">
        <v>30</v>
      </c>
      <c r="F15">
        <f>C15/E15</f>
        <v>2.1417519666666669</v>
      </c>
      <c r="G15">
        <f>D15*F15</f>
        <v>558.9972633000001</v>
      </c>
      <c r="L15" t="e">
        <f>J15/K15*1000</f>
        <v>#DIV/0!</v>
      </c>
      <c r="N15" s="1"/>
    </row>
    <row r="16" spans="1:15" ht="16">
      <c r="A16" s="3"/>
      <c r="B16" s="3">
        <v>4</v>
      </c>
      <c r="C16" s="3"/>
      <c r="D16" s="3">
        <f>AVERAGE(D13:D15)</f>
        <v>255.66666666666666</v>
      </c>
      <c r="E16" s="3"/>
      <c r="F16" s="3">
        <f>AVERAGE(F13:F15)</f>
        <v>2.1727053206349209</v>
      </c>
      <c r="G16" s="3">
        <f>AVERAGE(G13:G15)</f>
        <v>555.15815786666678</v>
      </c>
      <c r="H16" s="3">
        <f>G16/G22</f>
        <v>2.7723098626537745</v>
      </c>
      <c r="I16" s="3"/>
      <c r="J16" s="3">
        <f>AVERAGE(J14:J15)</f>
        <v>61.505080999999997</v>
      </c>
      <c r="K16" s="3">
        <f>AVERAGE(K14:K15)</f>
        <v>74500</v>
      </c>
      <c r="L16" s="3">
        <f>J16/K16*1000</f>
        <v>0.82557155704697982</v>
      </c>
      <c r="M16">
        <f>F16/F22</f>
        <v>4.4918600109268949</v>
      </c>
      <c r="N16" s="1">
        <f>G16/G22</f>
        <v>2.7723098626537745</v>
      </c>
      <c r="O16">
        <f>L16/$M$1</f>
        <v>1.1972832525003645</v>
      </c>
    </row>
    <row r="17" spans="1:15" ht="16">
      <c r="N17" s="1"/>
    </row>
    <row r="18" spans="1:15" ht="16">
      <c r="A18" t="s">
        <v>8</v>
      </c>
      <c r="B18">
        <v>4</v>
      </c>
      <c r="C18">
        <v>111.28538399999999</v>
      </c>
      <c r="D18">
        <v>403</v>
      </c>
      <c r="E18">
        <v>200</v>
      </c>
      <c r="F18">
        <f>C18/E18</f>
        <v>0.55642691999999994</v>
      </c>
      <c r="G18">
        <f>D18*F18</f>
        <v>224.24004875999998</v>
      </c>
      <c r="J18">
        <v>218.98026400000001</v>
      </c>
      <c r="K18">
        <v>252000</v>
      </c>
      <c r="L18">
        <f>J18/K18*1000</f>
        <v>0.86896930158730157</v>
      </c>
      <c r="N18" s="1"/>
    </row>
    <row r="19" spans="1:15" ht="16">
      <c r="A19" t="s">
        <v>8</v>
      </c>
      <c r="B19">
        <v>4</v>
      </c>
      <c r="C19">
        <v>170.44100499999999</v>
      </c>
      <c r="D19">
        <v>404</v>
      </c>
      <c r="E19">
        <v>300</v>
      </c>
      <c r="F19">
        <f>C19/E19</f>
        <v>0.56813668333333334</v>
      </c>
      <c r="G19">
        <f>D19*F19</f>
        <v>229.52722006666667</v>
      </c>
      <c r="J19">
        <v>147.62359000000001</v>
      </c>
      <c r="K19">
        <v>171000</v>
      </c>
      <c r="L19">
        <f>J19/K19*1000</f>
        <v>0.86329584795321646</v>
      </c>
      <c r="N19" s="1"/>
    </row>
    <row r="20" spans="1:15" ht="16">
      <c r="A20" s="3"/>
      <c r="B20" s="3"/>
      <c r="C20" s="3"/>
      <c r="D20" s="3">
        <f>AVERAGE(D18:D19)</f>
        <v>403.5</v>
      </c>
      <c r="E20" s="3"/>
      <c r="F20" s="3">
        <f>AVERAGE(F18:F19)</f>
        <v>0.56228180166666664</v>
      </c>
      <c r="G20" s="3">
        <f>AVERAGE(G18:G19)</f>
        <v>226.88363441333331</v>
      </c>
      <c r="H20" s="3">
        <f>G20/G22</f>
        <v>1.1329955769286979</v>
      </c>
      <c r="I20" s="3">
        <f>F20/F16</f>
        <v>0.25879340209023527</v>
      </c>
      <c r="J20" s="3">
        <f>AVERAGE(J18:J19)</f>
        <v>183.30192700000001</v>
      </c>
      <c r="K20" s="3">
        <f>AVERAGE(K18:K19)</f>
        <v>211500</v>
      </c>
      <c r="L20" s="3">
        <f>J20/K20*1000</f>
        <v>0.86667577777777782</v>
      </c>
      <c r="M20">
        <f>F20/F22</f>
        <v>1.1624637339408523</v>
      </c>
      <c r="N20" s="1">
        <f>G20/G22</f>
        <v>1.1329955769286979</v>
      </c>
      <c r="O20">
        <f>L20/$M$1</f>
        <v>1.2568945541107253</v>
      </c>
    </row>
    <row r="21" spans="1:15" s="3" customFormat="1" ht="16">
      <c r="A21"/>
      <c r="B21"/>
      <c r="C21"/>
      <c r="D21"/>
      <c r="E21"/>
      <c r="F21"/>
      <c r="G21"/>
      <c r="H21"/>
      <c r="I21"/>
      <c r="J21"/>
      <c r="K21"/>
      <c r="L21"/>
      <c r="N21" s="4"/>
    </row>
    <row r="22" spans="1:15" ht="16">
      <c r="A22" s="3" t="s">
        <v>9</v>
      </c>
      <c r="B22" s="3">
        <v>8</v>
      </c>
      <c r="C22" s="3">
        <v>48.369835999999999</v>
      </c>
      <c r="D22" s="3">
        <v>414</v>
      </c>
      <c r="E22" s="3">
        <v>100</v>
      </c>
      <c r="F22" s="3">
        <f>C22/E22</f>
        <v>0.48369835999999999</v>
      </c>
      <c r="G22" s="3">
        <f>D22*F22</f>
        <v>200.25112103999999</v>
      </c>
      <c r="H22" s="3"/>
      <c r="I22" s="3"/>
      <c r="J22" s="3"/>
      <c r="K22" s="3"/>
      <c r="L22" s="3"/>
      <c r="N22" s="1"/>
    </row>
    <row r="23" spans="1:15" ht="16">
      <c r="N23" s="1"/>
    </row>
    <row r="24" spans="1:15" ht="16">
      <c r="N24" s="1"/>
    </row>
    <row r="25" spans="1:15" ht="16">
      <c r="B25" t="s">
        <v>0</v>
      </c>
      <c r="C25" t="s">
        <v>1</v>
      </c>
      <c r="D25" t="s">
        <v>2</v>
      </c>
      <c r="E25" t="s">
        <v>3</v>
      </c>
      <c r="F25" t="s">
        <v>4</v>
      </c>
      <c r="G25" t="s">
        <v>5</v>
      </c>
      <c r="H25" t="s">
        <v>6</v>
      </c>
      <c r="N25" s="1"/>
    </row>
    <row r="26" spans="1:15" ht="16">
      <c r="A26" t="s">
        <v>7</v>
      </c>
      <c r="B26">
        <v>8</v>
      </c>
      <c r="C26">
        <v>50.912374999999997</v>
      </c>
      <c r="D26">
        <v>475</v>
      </c>
      <c r="E26">
        <v>60</v>
      </c>
      <c r="F26">
        <f>C26/E26</f>
        <v>0.84853958333333324</v>
      </c>
      <c r="G26">
        <f>D26*F26</f>
        <v>403.05630208333326</v>
      </c>
      <c r="L26" t="e">
        <f>J26/K26*1000</f>
        <v>#DIV/0!</v>
      </c>
      <c r="N26" s="1"/>
    </row>
    <row r="27" spans="1:15" ht="16">
      <c r="B27">
        <v>8</v>
      </c>
      <c r="C27">
        <v>68.463185999999993</v>
      </c>
      <c r="D27">
        <v>515</v>
      </c>
      <c r="E27">
        <v>85</v>
      </c>
      <c r="F27">
        <f>C27/E27</f>
        <v>0.80544924705882348</v>
      </c>
      <c r="G27">
        <f>D27*F27</f>
        <v>414.8063622352941</v>
      </c>
      <c r="J27">
        <v>82.330634000000003</v>
      </c>
      <c r="K27">
        <v>94000</v>
      </c>
      <c r="L27">
        <f>J27/K27*1000</f>
        <v>0.87585780851063832</v>
      </c>
      <c r="N27" s="1"/>
    </row>
    <row r="28" spans="1:15" s="3" customFormat="1" ht="16">
      <c r="A28"/>
      <c r="B28">
        <v>8</v>
      </c>
      <c r="C28">
        <v>55.560972999999997</v>
      </c>
      <c r="D28">
        <v>521</v>
      </c>
      <c r="E28">
        <v>65</v>
      </c>
      <c r="F28">
        <f>C28/E28</f>
        <v>0.85478419999999999</v>
      </c>
      <c r="G28">
        <f>D28*F28</f>
        <v>445.34256820000002</v>
      </c>
      <c r="H28"/>
      <c r="I28"/>
      <c r="J28">
        <v>55.561197999999997</v>
      </c>
      <c r="K28">
        <v>59000</v>
      </c>
      <c r="L28">
        <f>J28/K28*1000</f>
        <v>0.94171522033898303</v>
      </c>
      <c r="N28" s="4"/>
    </row>
    <row r="29" spans="1:15" ht="16">
      <c r="A29" s="3"/>
      <c r="B29" s="3"/>
      <c r="C29" s="3"/>
      <c r="D29" s="3">
        <f>AVERAGE(D26:D28)</f>
        <v>503.66666666666669</v>
      </c>
      <c r="E29" s="3"/>
      <c r="F29" s="3">
        <f>AVERAGE(F26:F28)</f>
        <v>0.83625767679738561</v>
      </c>
      <c r="G29" s="3">
        <f>AVERAGE(G26:G28)</f>
        <v>421.06841083954242</v>
      </c>
      <c r="H29" s="3">
        <f>G29/G35</f>
        <v>2.0660603963572912</v>
      </c>
      <c r="I29" s="3"/>
      <c r="J29" s="3">
        <f>AVERAGE(J27:J28)</f>
        <v>68.945915999999997</v>
      </c>
      <c r="K29" s="3">
        <f>AVERAGE(K27:K28)</f>
        <v>76500</v>
      </c>
      <c r="L29" s="3">
        <f>J29/K29*1000</f>
        <v>0.90125380392156862</v>
      </c>
      <c r="M29">
        <f>F29/F35</f>
        <v>3.2456893672340459</v>
      </c>
      <c r="N29" s="1">
        <f>G29/G35</f>
        <v>2.0660603963572912</v>
      </c>
      <c r="O29">
        <f>L29/$M$1</f>
        <v>1.3070412570259331</v>
      </c>
    </row>
    <row r="30" spans="1:15" ht="16">
      <c r="N30" s="1"/>
    </row>
    <row r="31" spans="1:15" ht="16">
      <c r="A31" t="s">
        <v>8</v>
      </c>
      <c r="B31">
        <v>8</v>
      </c>
      <c r="C31">
        <v>70.639152999999993</v>
      </c>
      <c r="D31">
        <v>774</v>
      </c>
      <c r="E31">
        <v>250</v>
      </c>
      <c r="F31">
        <f>C31/E31</f>
        <v>0.28255661199999998</v>
      </c>
      <c r="G31">
        <f>D31*F31</f>
        <v>218.69881768799999</v>
      </c>
      <c r="J31">
        <v>50.503231999999997</v>
      </c>
      <c r="K31">
        <v>58000</v>
      </c>
      <c r="L31">
        <f>J31/K31*1000</f>
        <v>0.87074537931034479</v>
      </c>
      <c r="N31" s="1"/>
    </row>
    <row r="32" spans="1:15" s="3" customFormat="1" ht="16">
      <c r="A32" t="s">
        <v>8</v>
      </c>
      <c r="B32">
        <v>8</v>
      </c>
      <c r="C32">
        <v>68.553428999999994</v>
      </c>
      <c r="D32">
        <v>784</v>
      </c>
      <c r="E32">
        <v>245</v>
      </c>
      <c r="F32">
        <f>C32/E32</f>
        <v>0.27980991428571428</v>
      </c>
      <c r="G32">
        <f>D32*F32</f>
        <v>219.3709728</v>
      </c>
      <c r="H32"/>
      <c r="I32"/>
      <c r="J32">
        <v>80.522688000000002</v>
      </c>
      <c r="K32">
        <v>91000</v>
      </c>
      <c r="L32">
        <f>J32/K32*1000</f>
        <v>0.8848647032967033</v>
      </c>
      <c r="N32" s="4"/>
    </row>
    <row r="33" spans="1:15" ht="16">
      <c r="A33" s="3" t="s">
        <v>8</v>
      </c>
      <c r="B33" s="3">
        <v>8</v>
      </c>
      <c r="C33" s="3"/>
      <c r="D33" s="3">
        <f>AVERAGE(D31:D32)</f>
        <v>779</v>
      </c>
      <c r="E33" s="3"/>
      <c r="F33" s="3">
        <f>AVERAGE(F31:F32)</f>
        <v>0.28118326314285713</v>
      </c>
      <c r="G33" s="3">
        <f>AVERAGE(G31:G32)</f>
        <v>219.03489524399998</v>
      </c>
      <c r="H33" s="3">
        <f>G33/G35</f>
        <v>1.0747406141952229</v>
      </c>
      <c r="I33" s="3">
        <f>F33/F29</f>
        <v>0.33623997835177327</v>
      </c>
      <c r="J33" s="3">
        <f>AVERAGE(J31:J32)</f>
        <v>65.512959999999993</v>
      </c>
      <c r="K33" s="3">
        <f>AVERAGE(K31:K32)</f>
        <v>74500</v>
      </c>
      <c r="L33" s="3">
        <f>J33/K33*1000</f>
        <v>0.87936859060402683</v>
      </c>
      <c r="M33">
        <f>F33/F35</f>
        <v>1.0913305225753562</v>
      </c>
      <c r="N33" s="1">
        <f>G33/G35</f>
        <v>1.0747406141952229</v>
      </c>
      <c r="O33">
        <f>L33/$M$1</f>
        <v>1.2753022767294018</v>
      </c>
    </row>
    <row r="34" spans="1:15" s="3" customFormat="1" ht="16">
      <c r="A34"/>
      <c r="B34"/>
      <c r="C34"/>
      <c r="D34"/>
      <c r="E34"/>
      <c r="F34"/>
      <c r="G34"/>
      <c r="H34"/>
      <c r="I34"/>
      <c r="J34"/>
      <c r="K34"/>
      <c r="L34"/>
      <c r="N34" s="4"/>
    </row>
    <row r="35" spans="1:15">
      <c r="A35" s="3" t="s">
        <v>9</v>
      </c>
      <c r="B35" s="3">
        <v>8</v>
      </c>
      <c r="C35" s="3">
        <v>54.106876</v>
      </c>
      <c r="D35" s="3">
        <v>791</v>
      </c>
      <c r="E35" s="3">
        <v>210</v>
      </c>
      <c r="F35" s="3">
        <f>C35/E35</f>
        <v>0.25765179047619047</v>
      </c>
      <c r="G35" s="3">
        <f>D35*F35</f>
        <v>203.80256626666667</v>
      </c>
      <c r="H35" s="3"/>
      <c r="I35" s="3"/>
      <c r="J35" s="3"/>
      <c r="K35" s="3"/>
      <c r="L35" s="3"/>
    </row>
    <row r="36" spans="1:15" ht="16">
      <c r="L36" s="1"/>
    </row>
    <row r="37" spans="1:15">
      <c r="B37" t="s">
        <v>0</v>
      </c>
      <c r="C37" t="s">
        <v>1</v>
      </c>
      <c r="D37" t="s">
        <v>2</v>
      </c>
      <c r="E37" t="s">
        <v>3</v>
      </c>
      <c r="F37" t="s">
        <v>4</v>
      </c>
      <c r="G37" t="s">
        <v>5</v>
      </c>
      <c r="H37" t="s">
        <v>6</v>
      </c>
    </row>
    <row r="38" spans="1:15">
      <c r="A38" t="s">
        <v>7</v>
      </c>
      <c r="B38">
        <v>2</v>
      </c>
      <c r="F38" t="e">
        <f>C38/E38</f>
        <v>#DIV/0!</v>
      </c>
      <c r="G38" t="e">
        <f>D38*F38</f>
        <v>#DIV/0!</v>
      </c>
      <c r="L38" t="e">
        <f>J38/K38*1000</f>
        <v>#DIV/0!</v>
      </c>
    </row>
    <row r="39" spans="1:15">
      <c r="B39">
        <v>2</v>
      </c>
      <c r="F39" t="e">
        <f>C39/E39</f>
        <v>#DIV/0!</v>
      </c>
      <c r="G39" t="e">
        <f>D39*F39</f>
        <v>#DIV/0!</v>
      </c>
      <c r="L39" t="e">
        <f>J39/K39*1000</f>
        <v>#DIV/0!</v>
      </c>
    </row>
    <row r="40" spans="1:15">
      <c r="B40">
        <v>2</v>
      </c>
      <c r="F40" t="e">
        <f>C40/E40</f>
        <v>#DIV/0!</v>
      </c>
      <c r="G40" t="e">
        <f>D40*F40</f>
        <v>#DIV/0!</v>
      </c>
      <c r="L40" t="e">
        <f>J40/K40*1000</f>
        <v>#DIV/0!</v>
      </c>
    </row>
    <row r="41" spans="1:15">
      <c r="A41" s="3"/>
      <c r="B41" s="3"/>
      <c r="F41" s="3" t="e">
        <f>AVERAGE(F38:F40)</f>
        <v>#DIV/0!</v>
      </c>
      <c r="G41" s="3" t="e">
        <f>AVERAGE(G38:G40)</f>
        <v>#DIV/0!</v>
      </c>
      <c r="H41" s="3"/>
      <c r="I41" s="3"/>
      <c r="J41" s="3" t="e">
        <f>AVERAGE(J38:J40)</f>
        <v>#DIV/0!</v>
      </c>
      <c r="K41" s="3" t="e">
        <f>AVERAGE(K38:K40)</f>
        <v>#DIV/0!</v>
      </c>
      <c r="L41" s="3" t="e">
        <f>J41/K41*1000</f>
        <v>#DIV/0!</v>
      </c>
    </row>
    <row r="43" spans="1:15">
      <c r="A43" t="s">
        <v>8</v>
      </c>
      <c r="B43">
        <v>2</v>
      </c>
      <c r="C43">
        <v>87.961083000000002</v>
      </c>
      <c r="E43">
        <v>250</v>
      </c>
      <c r="F43">
        <f>C43/E43</f>
        <v>0.35184433199999998</v>
      </c>
      <c r="G43">
        <f>D43*F43</f>
        <v>0</v>
      </c>
      <c r="L43" t="e">
        <f>J43/K43*1000</f>
        <v>#DIV/0!</v>
      </c>
    </row>
    <row r="44" spans="1:15">
      <c r="A44" t="s">
        <v>8</v>
      </c>
      <c r="B44">
        <v>2</v>
      </c>
      <c r="F44" t="e">
        <f>C44/E44</f>
        <v>#DIV/0!</v>
      </c>
      <c r="G44" t="e">
        <f>D44*F44</f>
        <v>#DIV/0!</v>
      </c>
      <c r="L44" t="e">
        <f>J44/K44*1000</f>
        <v>#DIV/0!</v>
      </c>
    </row>
    <row r="45" spans="1:15">
      <c r="A45" s="3"/>
      <c r="B45" s="3"/>
      <c r="C45" s="3"/>
      <c r="D45" s="3"/>
      <c r="E45" s="3"/>
      <c r="F45" s="3" t="e">
        <f>AVERAGE(F43:F44)</f>
        <v>#DIV/0!</v>
      </c>
      <c r="G45" s="3" t="e">
        <f>AVERAGE(G43:G44)</f>
        <v>#DIV/0!</v>
      </c>
      <c r="H45" s="3" t="e">
        <f>G45/G41</f>
        <v>#DIV/0!</v>
      </c>
      <c r="I45" s="3" t="e">
        <f>F45/F41</f>
        <v>#DIV/0!</v>
      </c>
      <c r="J45" s="3" t="e">
        <f>AVERAGE(J43:J44)</f>
        <v>#DIV/0!</v>
      </c>
      <c r="K45" s="3" t="e">
        <f>AVERAGE(K43:K44)</f>
        <v>#DIV/0!</v>
      </c>
      <c r="L45" s="3" t="e">
        <f>J45/K45*1000</f>
        <v>#DIV/0!</v>
      </c>
    </row>
    <row r="46" spans="1:15" ht="18">
      <c r="A46" s="5" t="s">
        <v>9</v>
      </c>
      <c r="B46" s="5"/>
      <c r="C46" s="5">
        <v>96.435683999999995</v>
      </c>
      <c r="D46" s="5">
        <v>1298</v>
      </c>
      <c r="E46" s="5">
        <v>210</v>
      </c>
      <c r="F46" s="5">
        <f>C46/E46</f>
        <v>0.45921754285714284</v>
      </c>
    </row>
    <row r="47" spans="1:15" ht="16">
      <c r="L47" s="1"/>
    </row>
    <row r="48" spans="1:15" ht="16">
      <c r="L48" s="1"/>
    </row>
    <row r="49" spans="1:12" ht="16">
      <c r="L49" s="1"/>
    </row>
    <row r="50" spans="1:12" ht="16">
      <c r="L50" s="1"/>
    </row>
    <row r="51" spans="1:12" ht="16">
      <c r="L51" s="1"/>
    </row>
    <row r="52" spans="1:12" ht="16">
      <c r="L52" s="1"/>
    </row>
    <row r="53" spans="1:12" ht="16">
      <c r="L53" s="1"/>
    </row>
    <row r="54" spans="1:12" ht="16">
      <c r="B54" t="s">
        <v>0</v>
      </c>
      <c r="C54" t="s">
        <v>1</v>
      </c>
      <c r="D54" t="s">
        <v>2</v>
      </c>
      <c r="E54" t="s">
        <v>3</v>
      </c>
      <c r="F54" t="s">
        <v>4</v>
      </c>
      <c r="G54" t="s">
        <v>5</v>
      </c>
      <c r="H54" t="s">
        <v>6</v>
      </c>
      <c r="L54" s="1"/>
    </row>
    <row r="55" spans="1:12" ht="16">
      <c r="A55" t="s">
        <v>7</v>
      </c>
      <c r="B55">
        <v>16</v>
      </c>
      <c r="C55">
        <v>144.73487600000001</v>
      </c>
      <c r="D55">
        <v>1051</v>
      </c>
      <c r="E55">
        <v>500</v>
      </c>
      <c r="F55">
        <f>C55/E55</f>
        <v>0.28946975200000002</v>
      </c>
      <c r="G55">
        <f>D55*F55</f>
        <v>304.23270935200003</v>
      </c>
      <c r="L55" s="1"/>
    </row>
    <row r="56" spans="1:12" ht="16">
      <c r="A56" t="s">
        <v>7</v>
      </c>
      <c r="B56">
        <v>16</v>
      </c>
      <c r="C56">
        <v>153.22085300000001</v>
      </c>
      <c r="D56">
        <v>1057</v>
      </c>
      <c r="E56">
        <v>500</v>
      </c>
      <c r="F56">
        <f>C56/E56</f>
        <v>0.30644170600000004</v>
      </c>
      <c r="G56">
        <f>D56*F56</f>
        <v>323.90888324200006</v>
      </c>
      <c r="L56" s="1"/>
    </row>
    <row r="57" spans="1:12" ht="16">
      <c r="A57" t="s">
        <v>8</v>
      </c>
      <c r="B57">
        <v>16</v>
      </c>
      <c r="C57">
        <v>86.652109999999993</v>
      </c>
      <c r="D57">
        <v>1466</v>
      </c>
      <c r="E57">
        <v>500</v>
      </c>
      <c r="F57">
        <f>C57/E57</f>
        <v>0.17330421999999998</v>
      </c>
      <c r="G57">
        <f>D57*F57</f>
        <v>254.06398651999999</v>
      </c>
      <c r="H57">
        <f>G57/G55</f>
        <v>0.83509753787205576</v>
      </c>
      <c r="I57">
        <f>F57/F55</f>
        <v>0.59869543813337689</v>
      </c>
      <c r="L57" s="1"/>
    </row>
    <row r="58" spans="1:12" ht="16">
      <c r="B58">
        <v>16</v>
      </c>
      <c r="C58">
        <v>80.187726999999995</v>
      </c>
      <c r="D58">
        <v>1479</v>
      </c>
      <c r="E58">
        <v>500</v>
      </c>
      <c r="F58">
        <f>C58/E58</f>
        <v>0.160375454</v>
      </c>
      <c r="G58">
        <f>D58*F58</f>
        <v>237.195296466</v>
      </c>
      <c r="H58">
        <f>G58/G56</f>
        <v>0.7322901863385628</v>
      </c>
      <c r="I58">
        <f>F58/F56</f>
        <v>0.52334734750497691</v>
      </c>
      <c r="L58" s="1"/>
    </row>
    <row r="59" spans="1:12" ht="16">
      <c r="A59" t="s">
        <v>9</v>
      </c>
      <c r="B59">
        <v>16</v>
      </c>
      <c r="C59">
        <v>69.987361000000007</v>
      </c>
      <c r="D59">
        <v>1498</v>
      </c>
      <c r="E59">
        <v>500</v>
      </c>
      <c r="F59">
        <f>C59/E59</f>
        <v>0.13997472200000002</v>
      </c>
      <c r="G59">
        <f>D59*F59</f>
        <v>209.68213355600003</v>
      </c>
      <c r="L59" s="1"/>
    </row>
    <row r="60" spans="1:12" ht="16">
      <c r="L60" s="1"/>
    </row>
    <row r="61" spans="1:12" ht="16">
      <c r="L61" s="1"/>
    </row>
    <row r="62" spans="1:12" ht="16">
      <c r="L62" s="1"/>
    </row>
    <row r="63" spans="1:12" ht="16">
      <c r="L63" s="1"/>
    </row>
    <row r="64" spans="1:12" ht="16">
      <c r="L64" s="1"/>
    </row>
    <row r="65" spans="12:12" ht="16">
      <c r="L65" s="1"/>
    </row>
    <row r="66" spans="12:12" ht="16">
      <c r="L66" s="1"/>
    </row>
    <row r="67" spans="12:12" ht="16">
      <c r="L67" s="1"/>
    </row>
    <row r="68" spans="12:12" ht="16">
      <c r="L68" s="1"/>
    </row>
    <row r="69" spans="12:12" ht="16">
      <c r="L69" s="1"/>
    </row>
    <row r="70" spans="12:12" ht="16">
      <c r="L70" s="1"/>
    </row>
    <row r="71" spans="12:12" ht="16">
      <c r="L71" s="1"/>
    </row>
    <row r="72" spans="12:12" ht="16">
      <c r="L72" s="1"/>
    </row>
    <row r="73" spans="12:12" ht="16">
      <c r="L73" s="1"/>
    </row>
    <row r="74" spans="12:12" ht="16">
      <c r="L74" s="1"/>
    </row>
    <row r="75" spans="12:12" ht="16">
      <c r="L75" s="1"/>
    </row>
    <row r="76" spans="12:12" ht="16">
      <c r="L76" s="1"/>
    </row>
    <row r="77" spans="12:12" ht="16">
      <c r="L77" s="1"/>
    </row>
    <row r="78" spans="12:12" ht="16">
      <c r="L78" s="1"/>
    </row>
    <row r="79" spans="12:12" ht="16">
      <c r="L79" s="1"/>
    </row>
    <row r="80" spans="12:12" ht="16">
      <c r="L80" s="1"/>
    </row>
    <row r="81" spans="12:12" ht="16">
      <c r="L81" s="1"/>
    </row>
    <row r="82" spans="12:12" ht="16">
      <c r="L82" s="1"/>
    </row>
    <row r="83" spans="12:12" ht="16">
      <c r="L83" s="1"/>
    </row>
    <row r="84" spans="12:12" ht="16">
      <c r="L84" s="1"/>
    </row>
    <row r="85" spans="12:12" ht="16">
      <c r="L85" s="1"/>
    </row>
    <row r="86" spans="12:12" ht="16">
      <c r="L86" s="1"/>
    </row>
    <row r="87" spans="12:12" ht="16">
      <c r="L87" s="1"/>
    </row>
    <row r="88" spans="12:12" ht="16">
      <c r="L88" s="1"/>
    </row>
    <row r="89" spans="12:12" ht="16">
      <c r="L89" s="1"/>
    </row>
    <row r="90" spans="12:12" ht="16">
      <c r="L90" s="1"/>
    </row>
    <row r="91" spans="12:12" ht="16">
      <c r="L91" s="1"/>
    </row>
    <row r="92" spans="12:12" ht="16">
      <c r="L92" s="1"/>
    </row>
    <row r="93" spans="12:12" ht="16">
      <c r="L93" s="1"/>
    </row>
    <row r="94" spans="12:12" ht="16">
      <c r="L94" s="1"/>
    </row>
    <row r="95" spans="12:12" ht="16">
      <c r="L95" s="1"/>
    </row>
    <row r="96" spans="12:12" ht="16">
      <c r="L96" s="1"/>
    </row>
    <row r="97" spans="12:12" ht="16">
      <c r="L97" s="1"/>
    </row>
    <row r="98" spans="12:12">
      <c r="L98" s="1"/>
    </row>
    <row r="99" spans="12:12">
      <c r="L99" s="1"/>
    </row>
    <row r="100" spans="12:12">
      <c r="L100" s="1"/>
    </row>
    <row r="101" spans="12:12">
      <c r="L101" s="1"/>
    </row>
    <row r="102" spans="12:12">
      <c r="L102" s="1"/>
    </row>
    <row r="103" spans="12:12">
      <c r="L103" s="1"/>
    </row>
    <row r="104" spans="12:12">
      <c r="L104" s="1"/>
    </row>
    <row r="105" spans="12:12">
      <c r="L105" s="1"/>
    </row>
    <row r="106" spans="12:12">
      <c r="L106" s="1"/>
    </row>
    <row r="107" spans="12:12">
      <c r="L107" s="1"/>
    </row>
    <row r="108" spans="12:12">
      <c r="L108" s="1"/>
    </row>
    <row r="109" spans="12:12">
      <c r="L109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Wave2d</vt:lpstr>
      <vt:lpstr>Mol3d</vt:lpstr>
      <vt:lpstr>jacobi2d</vt:lpstr>
      <vt:lpstr>wave2d_new</vt:lpstr>
      <vt:lpstr>jacobi_new</vt:lpstr>
      <vt:lpstr>mol3d_new</vt:lpstr>
    </vt:vector>
  </TitlesOfParts>
  <Company>UIUC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</dc:creator>
  <cp:lastModifiedBy>OS</cp:lastModifiedBy>
  <dcterms:created xsi:type="dcterms:W3CDTF">2012-04-18T16:36:19Z</dcterms:created>
  <dcterms:modified xsi:type="dcterms:W3CDTF">2012-05-01T13:44:18Z</dcterms:modified>
</cp:coreProperties>
</file>